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edenorfactur" sheetId="1" r:id="rId1"/>
    <sheet name="edenor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<sst xmlns="http://schemas.openxmlformats.org/spreadsheetml/2006/main" count="221" uniqueCount="69">
  <si>
    <t>CAPITAL FEDERAL Y GBA- AREA EDENOR</t>
  </si>
  <si>
    <t>Facturado a usuario final</t>
  </si>
  <si>
    <t>Valores expresados en MWh</t>
  </si>
  <si>
    <t>Departamento/Partido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</si>
  <si>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</si>
  <si>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</si>
  <si>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</si>
  <si>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</si>
  <si>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</si>
  <si>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</si>
  <si>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</si>
  <si>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</si>
  <si>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</si>
  <si>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</si>
  <si>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</si>
  <si>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</si>
  <si>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Capital Federal</t>
  </si>
  <si>
    <t>EDENOR</t>
  </si>
  <si>
    <t>Escobar</t>
  </si>
  <si>
    <t>General Las Heras</t>
  </si>
  <si>
    <t>General Rodriguez</t>
  </si>
  <si>
    <t>Coop de Luján</t>
  </si>
  <si>
    <t>General San Martín</t>
  </si>
  <si>
    <t>Hurlingham</t>
  </si>
  <si>
    <t>Ituzaingó</t>
  </si>
  <si>
    <t>Jose C. Paz</t>
  </si>
  <si>
    <t>La Matanza</t>
  </si>
  <si>
    <t>Malvinas Argentinas</t>
  </si>
  <si>
    <t>Marcos Paz</t>
  </si>
  <si>
    <t>Merlo</t>
  </si>
  <si>
    <t>Moreno</t>
  </si>
  <si>
    <t>Moron</t>
  </si>
  <si>
    <t>Pilar</t>
  </si>
  <si>
    <t>San Fernando</t>
  </si>
  <si>
    <t>San Isidro</t>
  </si>
  <si>
    <t>San Miguel</t>
  </si>
  <si>
    <t>Tigre</t>
  </si>
  <si>
    <t>Tres de Febrero</t>
  </si>
  <si>
    <t>Vicente López</t>
  </si>
  <si>
    <t>TOTAL AREA EDENOR</t>
  </si>
  <si>
    <t>Cantidad de Usuarios</t>
  </si>
  <si>
    <t>GUMEM</t>
  </si>
  <si>
    <t>Total Capital Federal</t>
  </si>
  <si>
    <t>Total Escobar</t>
  </si>
  <si>
    <t>Total General Las Heras</t>
  </si>
  <si>
    <t>Total General Rodriguez</t>
  </si>
  <si>
    <t>Total General San Martín</t>
  </si>
  <si>
    <t>Total Hurlingham</t>
  </si>
  <si>
    <t>Total Ituzaingó</t>
  </si>
  <si>
    <t>Total Jose C. Paz</t>
  </si>
  <si>
    <t>Total La Matanza</t>
  </si>
  <si>
    <t>Total Malvinas Argentinas</t>
  </si>
  <si>
    <t>Total Marcos Paz</t>
  </si>
  <si>
    <t>Total Merlo</t>
  </si>
  <si>
    <t>Total Moreno</t>
  </si>
  <si>
    <t>Total Moron</t>
  </si>
  <si>
    <t>Total Pilar</t>
  </si>
  <si>
    <t>Total San Fernando</t>
  </si>
  <si>
    <t>Total San Isidro</t>
  </si>
  <si>
    <t>Total San Miguel</t>
  </si>
  <si>
    <t>Total Tigre</t>
  </si>
  <si>
    <t>Total Tres de Febrero</t>
  </si>
  <si>
    <t>Total Vicente López</t>
  </si>
  <si>
    <t>TOTAL EDENOR</t>
  </si>
  <si>
    <t>TOTAL GUMEM</t>
  </si>
  <si>
    <t>AÑO 2014</t>
  </si>
  <si>
    <t>Coop de Lujan</t>
  </si>
  <si>
    <t>Coop de Gral Las Heras</t>
  </si>
  <si>
    <t>COOPERATIVAS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</si>
</sst>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3" fillId="0" borderId="0" xfId="0" applyNumberFormat="1" applyFont="1" applyAlignment="1" quotePrefix="1">
      <alignment horizontal="center"/>
    </xf>
    <xf numFmtId="0" fontId="0" fillId="0" borderId="0" xfId="0" applyNumberFormat="1" applyFont="1" applyAlignment="1" quotePrefix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Font="1" applyAlignment="1" quotePrefix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 quotePrefix="1">
      <alignment horizontal="center"/>
    </xf>
    <xf numFmtId="3" fontId="0" fillId="0" borderId="1" xfId="19" applyNumberFormat="1" applyFont="1" applyFill="1" applyBorder="1" applyAlignment="1">
      <alignment horizontal="center" wrapText="1"/>
      <protection/>
    </xf>
    <xf numFmtId="3" fontId="0" fillId="0" borderId="0" xfId="19" applyNumberFormat="1" applyFont="1" applyFill="1" applyBorder="1" applyAlignment="1">
      <alignment horizontal="center" wrapText="1"/>
      <protection/>
    </xf>
    <xf numFmtId="3" fontId="1" fillId="0" borderId="0" xfId="0" applyNumberFormat="1" applyFont="1" applyAlignment="1" quotePrefix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55">
      <selection activeCell="D4" sqref="D4"/>
    </sheetView>
  </sheetViews>
  <sheetFormatPr defaultColWidth="11.421875" defaultRowHeight="12.75"/>
  <cols>
    <col min="1" max="1" width="23.28125" style="0" customWidth="1"/>
    <col min="2" max="2" width="15.00390625" style="0" customWidth="1"/>
    <col min="3" max="3" width="12.7109375" style="0" customWidth="1"/>
    <col min="4" max="4" width="15.8515625" style="0" customWidth="1"/>
    <col min="5" max="5" width="11.00390625" style="0" customWidth="1"/>
    <col min="6" max="6" width="12.7109375" style="0" bestFit="1" customWidth="1"/>
    <col min="7" max="9" width="11.57421875" style="0" bestFit="1" customWidth="1"/>
    <col min="10" max="10" width="10.421875" style="0" customWidth="1"/>
    <col min="11" max="11" width="11.57421875" style="0" bestFit="1" customWidth="1"/>
    <col min="12" max="12" width="9.28125" style="0" customWidth="1"/>
    <col min="13" max="13" width="9.7109375" style="0" customWidth="1"/>
  </cols>
  <sheetData>
    <row r="1" spans="1:4" ht="12.75">
      <c r="A1" s="1" t="s">
        <v>65</v>
      </c>
      <c r="D1" s="2"/>
    </row>
    <row r="2" spans="1:4" ht="12.75">
      <c r="A2" s="1" t="s">
        <v>0</v>
      </c>
      <c r="D2" s="2"/>
    </row>
    <row r="3" spans="1:4" ht="12.75">
      <c r="A3" s="1" t="s">
        <v>1</v>
      </c>
      <c r="D3" s="2"/>
    </row>
    <row r="4" spans="1:4" ht="12.75">
      <c r="A4" s="1" t="s">
        <v>2</v>
      </c>
      <c r="D4" s="22"/>
    </row>
    <row r="5" ht="12.75">
      <c r="D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5" customFormat="1" ht="12.75">
      <c r="A7" s="4" t="s">
        <v>16</v>
      </c>
      <c r="B7" s="4" t="s">
        <v>17</v>
      </c>
      <c r="C7" s="23">
        <f>SUM(D7:M7)</f>
        <v>3092380.046</v>
      </c>
      <c r="D7" s="24">
        <v>1623735.388</v>
      </c>
      <c r="E7" s="24">
        <v>1011266.615</v>
      </c>
      <c r="F7" s="24">
        <v>209442.323</v>
      </c>
      <c r="G7" s="24">
        <v>17.867</v>
      </c>
      <c r="H7" s="24">
        <v>62090.272</v>
      </c>
      <c r="I7" s="24">
        <v>26036.768</v>
      </c>
      <c r="J7" s="24">
        <v>0</v>
      </c>
      <c r="K7" s="24">
        <v>125029.333</v>
      </c>
      <c r="L7" s="24">
        <v>0</v>
      </c>
      <c r="M7" s="24">
        <v>34761.48</v>
      </c>
    </row>
    <row r="8" spans="1:13" s="17" customFormat="1" ht="12.75">
      <c r="A8" s="12" t="s">
        <v>41</v>
      </c>
      <c r="B8" s="16"/>
      <c r="C8" s="14">
        <f>SUM(D8:M8)</f>
        <v>461500.1479999999</v>
      </c>
      <c r="D8" s="30">
        <v>0</v>
      </c>
      <c r="E8" s="30">
        <v>256705.341</v>
      </c>
      <c r="F8" s="30">
        <v>74104.207</v>
      </c>
      <c r="G8" s="30">
        <v>130690.6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 s="17" customFormat="1" ht="12.75">
      <c r="A9" s="11" t="s">
        <v>42</v>
      </c>
      <c r="B9" s="16"/>
      <c r="C9" s="25">
        <f>SUM(D9:M9)</f>
        <v>3553880.194</v>
      </c>
      <c r="D9" s="13">
        <f>+D7+D8</f>
        <v>1623735.388</v>
      </c>
      <c r="E9" s="13">
        <f aca="true" t="shared" si="0" ref="E9:M9">+E7+E8</f>
        <v>1267971.956</v>
      </c>
      <c r="F9" s="13">
        <f t="shared" si="0"/>
        <v>283546.53</v>
      </c>
      <c r="G9" s="13">
        <f t="shared" si="0"/>
        <v>130708.467</v>
      </c>
      <c r="H9" s="13">
        <f t="shared" si="0"/>
        <v>62090.272</v>
      </c>
      <c r="I9" s="13">
        <f t="shared" si="0"/>
        <v>26036.768</v>
      </c>
      <c r="J9" s="13">
        <f t="shared" si="0"/>
        <v>0</v>
      </c>
      <c r="K9" s="13">
        <f t="shared" si="0"/>
        <v>125029.333</v>
      </c>
      <c r="L9" s="13">
        <f t="shared" si="0"/>
        <v>0</v>
      </c>
      <c r="M9" s="13">
        <f t="shared" si="0"/>
        <v>34761.48</v>
      </c>
    </row>
    <row r="10" spans="1:13" s="5" customFormat="1" ht="12.75">
      <c r="A10" s="5" t="s">
        <v>18</v>
      </c>
      <c r="B10" s="5" t="s">
        <v>17</v>
      </c>
      <c r="C10" s="23">
        <f aca="true" t="shared" si="1" ref="C10:C72">SUM(D10:M10)</f>
        <v>537507.8069999999</v>
      </c>
      <c r="D10" s="24">
        <v>287397.687</v>
      </c>
      <c r="E10" s="24">
        <v>120083.223</v>
      </c>
      <c r="F10" s="24">
        <v>97154.596</v>
      </c>
      <c r="G10" s="24">
        <v>0</v>
      </c>
      <c r="H10" s="24">
        <v>24097.527</v>
      </c>
      <c r="I10" s="24">
        <v>0</v>
      </c>
      <c r="J10" s="24">
        <v>0</v>
      </c>
      <c r="K10" s="24">
        <v>8774.774</v>
      </c>
      <c r="L10" s="24">
        <v>0</v>
      </c>
      <c r="M10" s="24">
        <v>0</v>
      </c>
    </row>
    <row r="11" spans="1:13" s="17" customFormat="1" ht="12.75">
      <c r="A11" s="12" t="s">
        <v>41</v>
      </c>
      <c r="C11" s="14">
        <f t="shared" si="1"/>
        <v>201684.026</v>
      </c>
      <c r="D11" s="30">
        <v>0</v>
      </c>
      <c r="E11" s="30">
        <v>40580.546</v>
      </c>
      <c r="F11" s="30">
        <v>161103.48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 s="17" customFormat="1" ht="12.75">
      <c r="A12" s="1" t="s">
        <v>43</v>
      </c>
      <c r="C12" s="25">
        <f t="shared" si="1"/>
        <v>739191.833</v>
      </c>
      <c r="D12" s="13">
        <f>+D10+D11</f>
        <v>287397.687</v>
      </c>
      <c r="E12" s="13">
        <f aca="true" t="shared" si="2" ref="E12:M12">+E10+E11</f>
        <v>160663.769</v>
      </c>
      <c r="F12" s="13">
        <f t="shared" si="2"/>
        <v>258258.076</v>
      </c>
      <c r="G12" s="13">
        <f t="shared" si="2"/>
        <v>0</v>
      </c>
      <c r="H12" s="13">
        <f t="shared" si="2"/>
        <v>24097.527</v>
      </c>
      <c r="I12" s="13">
        <f t="shared" si="2"/>
        <v>0</v>
      </c>
      <c r="J12" s="13">
        <f t="shared" si="2"/>
        <v>0</v>
      </c>
      <c r="K12" s="13">
        <f t="shared" si="2"/>
        <v>8774.774</v>
      </c>
      <c r="L12" s="13">
        <f t="shared" si="2"/>
        <v>0</v>
      </c>
      <c r="M12" s="13">
        <f t="shared" si="2"/>
        <v>0</v>
      </c>
    </row>
    <row r="13" spans="1:13" s="5" customFormat="1" ht="12.75">
      <c r="A13" s="5" t="s">
        <v>19</v>
      </c>
      <c r="B13" s="5" t="s">
        <v>17</v>
      </c>
      <c r="C13" s="23">
        <f t="shared" si="1"/>
        <v>51769.321</v>
      </c>
      <c r="D13" s="24">
        <v>17949.057</v>
      </c>
      <c r="E13" s="24">
        <v>18432.988</v>
      </c>
      <c r="F13" s="24">
        <v>10507.71</v>
      </c>
      <c r="G13" s="24">
        <v>1170.19</v>
      </c>
      <c r="H13" s="24">
        <v>2554.913</v>
      </c>
      <c r="I13" s="24">
        <v>0</v>
      </c>
      <c r="J13" s="24">
        <v>0</v>
      </c>
      <c r="K13" s="24">
        <v>1154.463</v>
      </c>
      <c r="L13" s="24">
        <v>0</v>
      </c>
      <c r="M13" s="24">
        <v>0</v>
      </c>
    </row>
    <row r="14" spans="1:13" s="5" customFormat="1" ht="12.75">
      <c r="A14" s="5" t="s">
        <v>19</v>
      </c>
      <c r="B14" s="5" t="s">
        <v>67</v>
      </c>
      <c r="C14" s="23">
        <f t="shared" si="1"/>
        <v>7704.321</v>
      </c>
      <c r="D14" s="24">
        <v>361.807</v>
      </c>
      <c r="E14" s="24">
        <v>0</v>
      </c>
      <c r="F14" s="24">
        <v>6138.89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1203.624</v>
      </c>
      <c r="M14" s="24">
        <v>0</v>
      </c>
    </row>
    <row r="15" spans="1:13" s="17" customFormat="1" ht="12.75">
      <c r="A15" s="12" t="s">
        <v>41</v>
      </c>
      <c r="C15" s="14">
        <f t="shared" si="1"/>
        <v>19063.3</v>
      </c>
      <c r="D15" s="30">
        <v>0</v>
      </c>
      <c r="E15" s="30">
        <v>0</v>
      </c>
      <c r="F15" s="30">
        <v>19063.3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4" s="17" customFormat="1" ht="12.75">
      <c r="A16" s="1" t="s">
        <v>44</v>
      </c>
      <c r="C16" s="25">
        <f t="shared" si="1"/>
        <v>78536.942</v>
      </c>
      <c r="D16" s="13">
        <f>+D13+D14+D15</f>
        <v>18310.864</v>
      </c>
      <c r="E16" s="13">
        <f aca="true" t="shared" si="3" ref="E16:M16">+E13+E14+E15</f>
        <v>18432.988</v>
      </c>
      <c r="F16" s="13">
        <f t="shared" si="3"/>
        <v>35709.899999999994</v>
      </c>
      <c r="G16" s="13">
        <f t="shared" si="3"/>
        <v>1170.19</v>
      </c>
      <c r="H16" s="13">
        <f t="shared" si="3"/>
        <v>2554.913</v>
      </c>
      <c r="I16" s="13">
        <f t="shared" si="3"/>
        <v>0</v>
      </c>
      <c r="J16" s="13">
        <f t="shared" si="3"/>
        <v>0</v>
      </c>
      <c r="K16" s="13">
        <f t="shared" si="3"/>
        <v>1154.463</v>
      </c>
      <c r="L16" s="13">
        <f t="shared" si="3"/>
        <v>1203.624</v>
      </c>
      <c r="M16" s="13">
        <f t="shared" si="3"/>
        <v>0</v>
      </c>
      <c r="N16" s="13"/>
    </row>
    <row r="17" spans="1:13" s="5" customFormat="1" ht="12.75">
      <c r="A17" s="5" t="s">
        <v>20</v>
      </c>
      <c r="B17" s="5" t="s">
        <v>17</v>
      </c>
      <c r="C17" s="23">
        <f t="shared" si="1"/>
        <v>230281.299</v>
      </c>
      <c r="D17" s="24">
        <v>104871.106</v>
      </c>
      <c r="E17" s="24">
        <v>32153.901</v>
      </c>
      <c r="F17" s="24">
        <v>59536.59</v>
      </c>
      <c r="G17" s="24">
        <v>0</v>
      </c>
      <c r="H17" s="24">
        <v>24363.946</v>
      </c>
      <c r="I17" s="24">
        <v>0</v>
      </c>
      <c r="J17" s="24">
        <v>0</v>
      </c>
      <c r="K17" s="24">
        <v>9355.756</v>
      </c>
      <c r="L17" s="24">
        <v>0</v>
      </c>
      <c r="M17" s="24">
        <v>0</v>
      </c>
    </row>
    <row r="18" spans="1:13" s="5" customFormat="1" ht="12.75">
      <c r="A18" s="5" t="s">
        <v>20</v>
      </c>
      <c r="B18" s="5" t="s">
        <v>66</v>
      </c>
      <c r="C18" s="23">
        <f t="shared" si="1"/>
        <v>228.916</v>
      </c>
      <c r="D18" s="24">
        <v>17.395</v>
      </c>
      <c r="E18" s="24">
        <v>0</v>
      </c>
      <c r="F18" s="24">
        <v>157.927</v>
      </c>
      <c r="G18" s="24">
        <v>0</v>
      </c>
      <c r="H18" s="24">
        <v>0</v>
      </c>
      <c r="I18" s="24">
        <v>0</v>
      </c>
      <c r="J18" s="24">
        <v>0</v>
      </c>
      <c r="K18" s="24">
        <v>3.835</v>
      </c>
      <c r="L18" s="24">
        <v>49.759</v>
      </c>
      <c r="M18" s="24">
        <v>0</v>
      </c>
    </row>
    <row r="19" spans="1:13" s="17" customFormat="1" ht="12.75">
      <c r="A19" s="12" t="s">
        <v>41</v>
      </c>
      <c r="C19" s="14">
        <f t="shared" si="1"/>
        <v>151631.51</v>
      </c>
      <c r="D19" s="30">
        <v>0</v>
      </c>
      <c r="E19" s="30">
        <v>0</v>
      </c>
      <c r="F19" s="30">
        <v>151631.51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 s="17" customFormat="1" ht="12.75">
      <c r="A20" s="1" t="s">
        <v>45</v>
      </c>
      <c r="C20" s="25">
        <f t="shared" si="1"/>
        <v>382141.72500000003</v>
      </c>
      <c r="D20" s="13">
        <f>+D17+D18+D19</f>
        <v>104888.501</v>
      </c>
      <c r="E20" s="13">
        <f aca="true" t="shared" si="4" ref="E20:M20">+E17+E18+E19</f>
        <v>32153.901</v>
      </c>
      <c r="F20" s="13">
        <f t="shared" si="4"/>
        <v>211326.027</v>
      </c>
      <c r="G20" s="13">
        <f t="shared" si="4"/>
        <v>0</v>
      </c>
      <c r="H20" s="13">
        <f t="shared" si="4"/>
        <v>24363.946</v>
      </c>
      <c r="I20" s="13">
        <f t="shared" si="4"/>
        <v>0</v>
      </c>
      <c r="J20" s="13">
        <f t="shared" si="4"/>
        <v>0</v>
      </c>
      <c r="K20" s="13">
        <f t="shared" si="4"/>
        <v>9359.590999999999</v>
      </c>
      <c r="L20" s="13">
        <f t="shared" si="4"/>
        <v>49.759</v>
      </c>
      <c r="M20" s="13">
        <f t="shared" si="4"/>
        <v>0</v>
      </c>
    </row>
    <row r="21" spans="1:13" s="5" customFormat="1" ht="12.75">
      <c r="A21" s="5" t="s">
        <v>22</v>
      </c>
      <c r="B21" s="5" t="s">
        <v>17</v>
      </c>
      <c r="C21" s="23">
        <f t="shared" si="1"/>
        <v>1131435.301</v>
      </c>
      <c r="D21" s="24">
        <v>476525.139</v>
      </c>
      <c r="E21" s="24">
        <v>162477.637</v>
      </c>
      <c r="F21" s="24">
        <v>323698.835</v>
      </c>
      <c r="G21" s="24">
        <v>0</v>
      </c>
      <c r="H21" s="24">
        <v>39349.132</v>
      </c>
      <c r="I21" s="24">
        <v>7616.6</v>
      </c>
      <c r="J21" s="24">
        <v>0</v>
      </c>
      <c r="K21" s="24">
        <v>39486.716</v>
      </c>
      <c r="L21" s="24">
        <v>0</v>
      </c>
      <c r="M21" s="24">
        <v>82281.242</v>
      </c>
    </row>
    <row r="22" spans="1:13" s="17" customFormat="1" ht="12.75">
      <c r="A22" s="12" t="s">
        <v>41</v>
      </c>
      <c r="C22" s="14">
        <f t="shared" si="1"/>
        <v>193387.922</v>
      </c>
      <c r="D22" s="30">
        <v>0</v>
      </c>
      <c r="E22" s="30">
        <v>30222.908</v>
      </c>
      <c r="F22" s="30">
        <v>162609.081</v>
      </c>
      <c r="G22" s="30">
        <v>555.933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</row>
    <row r="23" spans="1:13" s="17" customFormat="1" ht="12.75">
      <c r="A23" s="1" t="s">
        <v>46</v>
      </c>
      <c r="C23" s="25">
        <f t="shared" si="1"/>
        <v>1324823.2230000002</v>
      </c>
      <c r="D23" s="13">
        <f>+D21+D22</f>
        <v>476525.139</v>
      </c>
      <c r="E23" s="13">
        <f aca="true" t="shared" si="5" ref="E23:M23">+E21+E22</f>
        <v>192700.54499999998</v>
      </c>
      <c r="F23" s="13">
        <f t="shared" si="5"/>
        <v>486307.916</v>
      </c>
      <c r="G23" s="13">
        <f t="shared" si="5"/>
        <v>555.933</v>
      </c>
      <c r="H23" s="13">
        <f t="shared" si="5"/>
        <v>39349.132</v>
      </c>
      <c r="I23" s="13">
        <f t="shared" si="5"/>
        <v>7616.6</v>
      </c>
      <c r="J23" s="13">
        <f t="shared" si="5"/>
        <v>0</v>
      </c>
      <c r="K23" s="13">
        <f t="shared" si="5"/>
        <v>39486.716</v>
      </c>
      <c r="L23" s="13">
        <f t="shared" si="5"/>
        <v>0</v>
      </c>
      <c r="M23" s="13">
        <f t="shared" si="5"/>
        <v>82281.242</v>
      </c>
    </row>
    <row r="24" spans="1:13" s="5" customFormat="1" ht="12.75">
      <c r="A24" s="5" t="s">
        <v>23</v>
      </c>
      <c r="B24" s="5" t="s">
        <v>17</v>
      </c>
      <c r="C24" s="23">
        <f t="shared" si="1"/>
        <v>338191.529</v>
      </c>
      <c r="D24" s="24">
        <v>213585.95</v>
      </c>
      <c r="E24" s="24">
        <v>52319.888</v>
      </c>
      <c r="F24" s="24">
        <v>31701.97</v>
      </c>
      <c r="G24" s="24">
        <v>2434.871</v>
      </c>
      <c r="H24" s="24">
        <v>9881.692</v>
      </c>
      <c r="I24" s="24">
        <v>5094.9</v>
      </c>
      <c r="J24" s="24">
        <v>0</v>
      </c>
      <c r="K24" s="24">
        <v>19550.265</v>
      </c>
      <c r="L24" s="24">
        <v>0</v>
      </c>
      <c r="M24" s="24">
        <v>3621.993</v>
      </c>
    </row>
    <row r="25" spans="1:13" s="17" customFormat="1" ht="12.75">
      <c r="A25" s="12" t="s">
        <v>41</v>
      </c>
      <c r="C25" s="14">
        <f t="shared" si="1"/>
        <v>56602.593</v>
      </c>
      <c r="D25" s="30">
        <v>0</v>
      </c>
      <c r="E25" s="30">
        <v>3365.67</v>
      </c>
      <c r="F25" s="30">
        <v>53236.923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s="17" customFormat="1" ht="12.75">
      <c r="A26" s="1" t="s">
        <v>47</v>
      </c>
      <c r="C26" s="25">
        <f t="shared" si="1"/>
        <v>394794.1220000001</v>
      </c>
      <c r="D26" s="13">
        <f>+D24+D25</f>
        <v>213585.95</v>
      </c>
      <c r="E26" s="13">
        <f aca="true" t="shared" si="6" ref="E26:M26">+E24+E25</f>
        <v>55685.558</v>
      </c>
      <c r="F26" s="13">
        <f t="shared" si="6"/>
        <v>84938.89300000001</v>
      </c>
      <c r="G26" s="13">
        <f t="shared" si="6"/>
        <v>2434.871</v>
      </c>
      <c r="H26" s="13">
        <f t="shared" si="6"/>
        <v>9881.692</v>
      </c>
      <c r="I26" s="13">
        <f t="shared" si="6"/>
        <v>5094.9</v>
      </c>
      <c r="J26" s="13">
        <f t="shared" si="6"/>
        <v>0</v>
      </c>
      <c r="K26" s="13">
        <f t="shared" si="6"/>
        <v>19550.265</v>
      </c>
      <c r="L26" s="13">
        <f t="shared" si="6"/>
        <v>0</v>
      </c>
      <c r="M26" s="13">
        <f t="shared" si="6"/>
        <v>3621.993</v>
      </c>
    </row>
    <row r="27" spans="1:13" s="5" customFormat="1" ht="12.75">
      <c r="A27" s="5" t="s">
        <v>24</v>
      </c>
      <c r="B27" s="5" t="s">
        <v>17</v>
      </c>
      <c r="C27" s="23">
        <f t="shared" si="1"/>
        <v>333775.14999999997</v>
      </c>
      <c r="D27" s="24">
        <v>220226.992</v>
      </c>
      <c r="E27" s="24">
        <v>63192.054</v>
      </c>
      <c r="F27" s="24">
        <v>27976.89</v>
      </c>
      <c r="G27" s="24">
        <v>0</v>
      </c>
      <c r="H27" s="24">
        <v>13622.372</v>
      </c>
      <c r="I27" s="24">
        <v>0</v>
      </c>
      <c r="J27" s="24">
        <v>0</v>
      </c>
      <c r="K27" s="24">
        <v>8756.842</v>
      </c>
      <c r="L27" s="24">
        <v>0</v>
      </c>
      <c r="M27" s="24">
        <v>0</v>
      </c>
    </row>
    <row r="28" spans="1:13" s="17" customFormat="1" ht="12.75">
      <c r="A28" s="12" t="s">
        <v>41</v>
      </c>
      <c r="C28" s="14">
        <f t="shared" si="1"/>
        <v>16612.011</v>
      </c>
      <c r="D28" s="30">
        <v>0</v>
      </c>
      <c r="E28" s="30">
        <v>16124.305</v>
      </c>
      <c r="F28" s="30">
        <v>487.706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</row>
    <row r="29" spans="1:13" s="17" customFormat="1" ht="12.75">
      <c r="A29" s="1" t="s">
        <v>48</v>
      </c>
      <c r="C29" s="25">
        <f t="shared" si="1"/>
        <v>350387.161</v>
      </c>
      <c r="D29" s="13">
        <f>+D27+D28</f>
        <v>220226.992</v>
      </c>
      <c r="E29" s="13">
        <f aca="true" t="shared" si="7" ref="E29:M29">+E27+E28</f>
        <v>79316.359</v>
      </c>
      <c r="F29" s="13">
        <f t="shared" si="7"/>
        <v>28464.595999999998</v>
      </c>
      <c r="G29" s="13">
        <f t="shared" si="7"/>
        <v>0</v>
      </c>
      <c r="H29" s="13">
        <f t="shared" si="7"/>
        <v>13622.372</v>
      </c>
      <c r="I29" s="13">
        <f t="shared" si="7"/>
        <v>0</v>
      </c>
      <c r="J29" s="13">
        <f t="shared" si="7"/>
        <v>0</v>
      </c>
      <c r="K29" s="13">
        <f t="shared" si="7"/>
        <v>8756.842</v>
      </c>
      <c r="L29" s="13">
        <f t="shared" si="7"/>
        <v>0</v>
      </c>
      <c r="M29" s="13">
        <f t="shared" si="7"/>
        <v>0</v>
      </c>
    </row>
    <row r="30" spans="1:13" s="5" customFormat="1" ht="12.75">
      <c r="A30" s="5" t="s">
        <v>25</v>
      </c>
      <c r="B30" s="5" t="s">
        <v>17</v>
      </c>
      <c r="C30" s="23">
        <f t="shared" si="1"/>
        <v>386920.58499999996</v>
      </c>
      <c r="D30" s="24">
        <v>281304.294</v>
      </c>
      <c r="E30" s="24">
        <v>51921.876</v>
      </c>
      <c r="F30" s="24">
        <v>15874.392</v>
      </c>
      <c r="G30" s="24">
        <v>0</v>
      </c>
      <c r="H30" s="24">
        <v>16060.587</v>
      </c>
      <c r="I30" s="24">
        <v>0</v>
      </c>
      <c r="J30" s="24">
        <v>0</v>
      </c>
      <c r="K30" s="24">
        <v>10365.387</v>
      </c>
      <c r="L30" s="24">
        <v>0</v>
      </c>
      <c r="M30" s="24">
        <v>11394.049</v>
      </c>
    </row>
    <row r="31" spans="1:13" s="17" customFormat="1" ht="12.75">
      <c r="A31" s="12" t="s">
        <v>41</v>
      </c>
      <c r="C31" s="14">
        <f t="shared" si="1"/>
        <v>29972.42</v>
      </c>
      <c r="D31" s="30">
        <v>0</v>
      </c>
      <c r="E31" s="30">
        <v>12250.69</v>
      </c>
      <c r="F31" s="30">
        <v>17721.73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 s="17" customFormat="1" ht="12.75">
      <c r="A32" s="1" t="s">
        <v>49</v>
      </c>
      <c r="C32" s="25">
        <f t="shared" si="1"/>
        <v>416893.00499999995</v>
      </c>
      <c r="D32" s="13">
        <f>+D30+D31</f>
        <v>281304.294</v>
      </c>
      <c r="E32" s="13">
        <f aca="true" t="shared" si="8" ref="E32:M32">+E30+E31</f>
        <v>64172.566</v>
      </c>
      <c r="F32" s="13">
        <f t="shared" si="8"/>
        <v>33596.122</v>
      </c>
      <c r="G32" s="13">
        <f t="shared" si="8"/>
        <v>0</v>
      </c>
      <c r="H32" s="13">
        <f t="shared" si="8"/>
        <v>16060.587</v>
      </c>
      <c r="I32" s="13">
        <f t="shared" si="8"/>
        <v>0</v>
      </c>
      <c r="J32" s="13">
        <f t="shared" si="8"/>
        <v>0</v>
      </c>
      <c r="K32" s="13">
        <f t="shared" si="8"/>
        <v>10365.387</v>
      </c>
      <c r="L32" s="13">
        <f t="shared" si="8"/>
        <v>0</v>
      </c>
      <c r="M32" s="13">
        <f t="shared" si="8"/>
        <v>11394.049</v>
      </c>
    </row>
    <row r="33" spans="1:13" s="5" customFormat="1" ht="12.75">
      <c r="A33" s="5" t="s">
        <v>26</v>
      </c>
      <c r="B33" s="5" t="s">
        <v>17</v>
      </c>
      <c r="C33" s="23">
        <f t="shared" si="1"/>
        <v>2692339.7389999996</v>
      </c>
      <c r="D33" s="24">
        <v>1531819.849</v>
      </c>
      <c r="E33" s="24">
        <v>410492.185</v>
      </c>
      <c r="F33" s="24">
        <v>365685.212</v>
      </c>
      <c r="G33" s="24">
        <v>1669.479</v>
      </c>
      <c r="H33" s="24">
        <v>127250.976</v>
      </c>
      <c r="I33" s="24">
        <v>0</v>
      </c>
      <c r="J33" s="24">
        <v>0</v>
      </c>
      <c r="K33" s="24">
        <v>109166.188</v>
      </c>
      <c r="L33" s="24">
        <v>0</v>
      </c>
      <c r="M33" s="24">
        <v>146255.85</v>
      </c>
    </row>
    <row r="34" spans="1:13" s="17" customFormat="1" ht="12.75">
      <c r="A34" s="12" t="s">
        <v>41</v>
      </c>
      <c r="C34" s="14">
        <f t="shared" si="1"/>
        <v>427376.47900000005</v>
      </c>
      <c r="D34" s="30">
        <v>0</v>
      </c>
      <c r="E34" s="30">
        <v>64165.988</v>
      </c>
      <c r="F34" s="30">
        <v>315734.64</v>
      </c>
      <c r="G34" s="30">
        <v>47475.851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</row>
    <row r="35" spans="1:13" s="17" customFormat="1" ht="12.75">
      <c r="A35" s="1" t="s">
        <v>50</v>
      </c>
      <c r="C35" s="25">
        <f t="shared" si="1"/>
        <v>3119716.218</v>
      </c>
      <c r="D35" s="13">
        <f>+D33+D34</f>
        <v>1531819.849</v>
      </c>
      <c r="E35" s="13">
        <f aca="true" t="shared" si="9" ref="E35:M35">+E33+E34</f>
        <v>474658.173</v>
      </c>
      <c r="F35" s="13">
        <f t="shared" si="9"/>
        <v>681419.852</v>
      </c>
      <c r="G35" s="13">
        <f t="shared" si="9"/>
        <v>49145.33</v>
      </c>
      <c r="H35" s="13">
        <f t="shared" si="9"/>
        <v>127250.976</v>
      </c>
      <c r="I35" s="13">
        <f t="shared" si="9"/>
        <v>0</v>
      </c>
      <c r="J35" s="13">
        <f t="shared" si="9"/>
        <v>0</v>
      </c>
      <c r="K35" s="13">
        <f t="shared" si="9"/>
        <v>109166.188</v>
      </c>
      <c r="L35" s="13">
        <f t="shared" si="9"/>
        <v>0</v>
      </c>
      <c r="M35" s="13">
        <f t="shared" si="9"/>
        <v>146255.85</v>
      </c>
    </row>
    <row r="36" spans="1:13" s="5" customFormat="1" ht="12.75">
      <c r="A36" s="5" t="s">
        <v>27</v>
      </c>
      <c r="B36" s="5" t="s">
        <v>17</v>
      </c>
      <c r="C36" s="23">
        <f t="shared" si="1"/>
        <v>661710.024</v>
      </c>
      <c r="D36" s="24">
        <v>366193.074</v>
      </c>
      <c r="E36" s="24">
        <v>136062.966</v>
      </c>
      <c r="F36" s="24">
        <v>105310.823</v>
      </c>
      <c r="G36" s="24">
        <v>0</v>
      </c>
      <c r="H36" s="24">
        <v>23066.874</v>
      </c>
      <c r="I36" s="24">
        <v>0</v>
      </c>
      <c r="J36" s="24">
        <v>0</v>
      </c>
      <c r="K36" s="24">
        <v>17030.778</v>
      </c>
      <c r="L36" s="24">
        <v>0</v>
      </c>
      <c r="M36" s="24">
        <v>14045.509</v>
      </c>
    </row>
    <row r="37" spans="1:13" s="17" customFormat="1" ht="12.75">
      <c r="A37" s="12" t="s">
        <v>41</v>
      </c>
      <c r="C37" s="14">
        <f t="shared" si="1"/>
        <v>198464.609</v>
      </c>
      <c r="D37" s="30">
        <v>0</v>
      </c>
      <c r="E37" s="30">
        <v>56990.939</v>
      </c>
      <c r="F37" s="30">
        <v>141473.67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</row>
    <row r="38" spans="1:13" s="17" customFormat="1" ht="12.75">
      <c r="A38" s="1" t="s">
        <v>51</v>
      </c>
      <c r="C38" s="25">
        <f t="shared" si="1"/>
        <v>860174.633</v>
      </c>
      <c r="D38" s="13">
        <f>+D36+D37</f>
        <v>366193.074</v>
      </c>
      <c r="E38" s="13">
        <f aca="true" t="shared" si="10" ref="E38:M38">+E36+E37</f>
        <v>193053.90499999997</v>
      </c>
      <c r="F38" s="13">
        <f t="shared" si="10"/>
        <v>246784.49300000002</v>
      </c>
      <c r="G38" s="13">
        <f t="shared" si="10"/>
        <v>0</v>
      </c>
      <c r="H38" s="13">
        <f t="shared" si="10"/>
        <v>23066.874</v>
      </c>
      <c r="I38" s="13">
        <f t="shared" si="10"/>
        <v>0</v>
      </c>
      <c r="J38" s="13">
        <f t="shared" si="10"/>
        <v>0</v>
      </c>
      <c r="K38" s="13">
        <f t="shared" si="10"/>
        <v>17030.778</v>
      </c>
      <c r="L38" s="13">
        <f t="shared" si="10"/>
        <v>0</v>
      </c>
      <c r="M38" s="13">
        <f t="shared" si="10"/>
        <v>14045.509</v>
      </c>
    </row>
    <row r="39" spans="1:13" s="5" customFormat="1" ht="12.75">
      <c r="A39" s="5" t="s">
        <v>28</v>
      </c>
      <c r="B39" s="5" t="s">
        <v>17</v>
      </c>
      <c r="C39" s="23">
        <f t="shared" si="1"/>
        <v>111922.05999999998</v>
      </c>
      <c r="D39" s="24">
        <v>64695.152</v>
      </c>
      <c r="E39" s="24">
        <v>15515.267</v>
      </c>
      <c r="F39" s="24">
        <v>13497.097</v>
      </c>
      <c r="G39" s="24">
        <v>1239.06</v>
      </c>
      <c r="H39" s="24">
        <v>5879.436</v>
      </c>
      <c r="I39" s="24">
        <v>0</v>
      </c>
      <c r="J39" s="24">
        <v>0</v>
      </c>
      <c r="K39" s="24">
        <v>11096.048</v>
      </c>
      <c r="L39" s="24">
        <v>0</v>
      </c>
      <c r="M39" s="24">
        <v>0</v>
      </c>
    </row>
    <row r="40" spans="1:13" s="17" customFormat="1" ht="12.75">
      <c r="A40" s="12" t="s">
        <v>41</v>
      </c>
      <c r="C40" s="14">
        <f t="shared" si="1"/>
        <v>8849.58</v>
      </c>
      <c r="D40" s="30">
        <v>0</v>
      </c>
      <c r="E40" s="30">
        <v>0</v>
      </c>
      <c r="F40" s="30">
        <v>8849.58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s="17" customFormat="1" ht="12.75">
      <c r="A41" s="1" t="s">
        <v>52</v>
      </c>
      <c r="C41" s="25">
        <f t="shared" si="1"/>
        <v>120771.63999999998</v>
      </c>
      <c r="D41" s="13">
        <f>+D39+D40</f>
        <v>64695.152</v>
      </c>
      <c r="E41" s="13">
        <f aca="true" t="shared" si="11" ref="E41:M41">+E39+E40</f>
        <v>15515.267</v>
      </c>
      <c r="F41" s="13">
        <f t="shared" si="11"/>
        <v>22346.677</v>
      </c>
      <c r="G41" s="13">
        <f t="shared" si="11"/>
        <v>1239.06</v>
      </c>
      <c r="H41" s="13">
        <f t="shared" si="11"/>
        <v>5879.436</v>
      </c>
      <c r="I41" s="13">
        <f t="shared" si="11"/>
        <v>0</v>
      </c>
      <c r="J41" s="13">
        <f t="shared" si="11"/>
        <v>0</v>
      </c>
      <c r="K41" s="13">
        <f t="shared" si="11"/>
        <v>11096.048</v>
      </c>
      <c r="L41" s="13">
        <f t="shared" si="11"/>
        <v>0</v>
      </c>
      <c r="M41" s="13">
        <f t="shared" si="11"/>
        <v>0</v>
      </c>
    </row>
    <row r="42" spans="1:13" s="5" customFormat="1" ht="12.75">
      <c r="A42" s="5" t="s">
        <v>29</v>
      </c>
      <c r="B42" s="5" t="s">
        <v>17</v>
      </c>
      <c r="C42" s="23">
        <f t="shared" si="1"/>
        <v>773011.6819999999</v>
      </c>
      <c r="D42" s="24">
        <v>558081.411</v>
      </c>
      <c r="E42" s="24">
        <v>69783.063</v>
      </c>
      <c r="F42" s="24">
        <v>39626.846</v>
      </c>
      <c r="G42" s="24">
        <v>2911.771</v>
      </c>
      <c r="H42" s="24">
        <v>47568.52</v>
      </c>
      <c r="I42" s="24">
        <v>0</v>
      </c>
      <c r="J42" s="24">
        <v>0</v>
      </c>
      <c r="K42" s="24">
        <v>24236.595</v>
      </c>
      <c r="L42" s="24">
        <v>0</v>
      </c>
      <c r="M42" s="24">
        <v>30803.476</v>
      </c>
    </row>
    <row r="43" spans="1:13" s="17" customFormat="1" ht="12.75">
      <c r="A43" s="12" t="s">
        <v>41</v>
      </c>
      <c r="C43" s="14">
        <f t="shared" si="1"/>
        <v>132463.552</v>
      </c>
      <c r="D43" s="30">
        <v>0</v>
      </c>
      <c r="E43" s="30">
        <v>3699.962</v>
      </c>
      <c r="F43" s="30">
        <v>128763.59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</row>
    <row r="44" spans="1:13" s="17" customFormat="1" ht="12.75">
      <c r="A44" s="1" t="s">
        <v>53</v>
      </c>
      <c r="C44" s="25">
        <f t="shared" si="1"/>
        <v>905475.2339999999</v>
      </c>
      <c r="D44" s="13">
        <f>+D42+D43</f>
        <v>558081.411</v>
      </c>
      <c r="E44" s="13">
        <f aca="true" t="shared" si="12" ref="E44:M44">+E42+E43</f>
        <v>73483.025</v>
      </c>
      <c r="F44" s="13">
        <f t="shared" si="12"/>
        <v>168390.436</v>
      </c>
      <c r="G44" s="13">
        <f t="shared" si="12"/>
        <v>2911.771</v>
      </c>
      <c r="H44" s="13">
        <f t="shared" si="12"/>
        <v>47568.52</v>
      </c>
      <c r="I44" s="13">
        <f t="shared" si="12"/>
        <v>0</v>
      </c>
      <c r="J44" s="13">
        <f t="shared" si="12"/>
        <v>0</v>
      </c>
      <c r="K44" s="13">
        <f t="shared" si="12"/>
        <v>24236.595</v>
      </c>
      <c r="L44" s="13">
        <f t="shared" si="12"/>
        <v>0</v>
      </c>
      <c r="M44" s="13">
        <f t="shared" si="12"/>
        <v>30803.476</v>
      </c>
    </row>
    <row r="45" spans="1:13" s="5" customFormat="1" ht="12.75">
      <c r="A45" s="5" t="s">
        <v>30</v>
      </c>
      <c r="B45" s="5" t="s">
        <v>17</v>
      </c>
      <c r="C45" s="23">
        <f t="shared" si="1"/>
        <v>781470.782</v>
      </c>
      <c r="D45" s="24">
        <v>464526.402</v>
      </c>
      <c r="E45" s="24">
        <v>81056.699</v>
      </c>
      <c r="F45" s="24">
        <v>105504.715</v>
      </c>
      <c r="G45" s="24">
        <v>806.678</v>
      </c>
      <c r="H45" s="24">
        <v>36324.662</v>
      </c>
      <c r="I45" s="24">
        <v>0</v>
      </c>
      <c r="J45" s="24">
        <v>0</v>
      </c>
      <c r="K45" s="24">
        <v>20988.125</v>
      </c>
      <c r="L45" s="24">
        <v>0</v>
      </c>
      <c r="M45" s="24">
        <v>72263.501</v>
      </c>
    </row>
    <row r="46" spans="1:13" s="17" customFormat="1" ht="12.75">
      <c r="A46" s="12" t="s">
        <v>41</v>
      </c>
      <c r="C46" s="14">
        <f t="shared" si="1"/>
        <v>66252.443</v>
      </c>
      <c r="D46" s="30">
        <v>0</v>
      </c>
      <c r="E46" s="30">
        <v>24461.935</v>
      </c>
      <c r="F46" s="30">
        <v>41790.508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</row>
    <row r="47" spans="1:13" s="17" customFormat="1" ht="12.75">
      <c r="A47" s="1" t="s">
        <v>54</v>
      </c>
      <c r="C47" s="25">
        <f t="shared" si="1"/>
        <v>847723.225</v>
      </c>
      <c r="D47" s="13">
        <f>+D45+D46</f>
        <v>464526.402</v>
      </c>
      <c r="E47" s="13">
        <f aca="true" t="shared" si="13" ref="E47:M47">+E45+E46</f>
        <v>105518.63399999999</v>
      </c>
      <c r="F47" s="13">
        <f t="shared" si="13"/>
        <v>147295.223</v>
      </c>
      <c r="G47" s="13">
        <f t="shared" si="13"/>
        <v>806.678</v>
      </c>
      <c r="H47" s="13">
        <f t="shared" si="13"/>
        <v>36324.662</v>
      </c>
      <c r="I47" s="13">
        <f t="shared" si="13"/>
        <v>0</v>
      </c>
      <c r="J47" s="13">
        <f t="shared" si="13"/>
        <v>0</v>
      </c>
      <c r="K47" s="13">
        <f t="shared" si="13"/>
        <v>20988.125</v>
      </c>
      <c r="L47" s="13">
        <f t="shared" si="13"/>
        <v>0</v>
      </c>
      <c r="M47" s="13">
        <f t="shared" si="13"/>
        <v>72263.501</v>
      </c>
    </row>
    <row r="48" spans="1:13" s="5" customFormat="1" ht="12.75">
      <c r="A48" s="5" t="s">
        <v>31</v>
      </c>
      <c r="B48" s="5" t="s">
        <v>17</v>
      </c>
      <c r="C48" s="23">
        <f t="shared" si="1"/>
        <v>780128.182</v>
      </c>
      <c r="D48" s="24">
        <v>426279.415</v>
      </c>
      <c r="E48" s="24">
        <v>120899.758</v>
      </c>
      <c r="F48" s="24">
        <v>82489.111</v>
      </c>
      <c r="G48" s="24">
        <v>0</v>
      </c>
      <c r="H48" s="24">
        <v>28040.236</v>
      </c>
      <c r="I48" s="24">
        <v>46729</v>
      </c>
      <c r="J48" s="24">
        <v>0</v>
      </c>
      <c r="K48" s="24">
        <v>66627.135</v>
      </c>
      <c r="L48" s="24">
        <v>0</v>
      </c>
      <c r="M48" s="24">
        <v>9063.527</v>
      </c>
    </row>
    <row r="49" spans="1:13" s="17" customFormat="1" ht="12.75">
      <c r="A49" s="12" t="s">
        <v>41</v>
      </c>
      <c r="C49" s="14">
        <f t="shared" si="1"/>
        <v>166197.054</v>
      </c>
      <c r="D49" s="30">
        <v>0</v>
      </c>
      <c r="E49" s="30">
        <v>28402.546</v>
      </c>
      <c r="F49" s="30">
        <v>122200.424</v>
      </c>
      <c r="G49" s="30">
        <v>15594.084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 s="17" customFormat="1" ht="12.75">
      <c r="A50" s="1" t="s">
        <v>55</v>
      </c>
      <c r="C50" s="25">
        <f t="shared" si="1"/>
        <v>946325.2360000001</v>
      </c>
      <c r="D50" s="13">
        <f>+D48+D49</f>
        <v>426279.415</v>
      </c>
      <c r="E50" s="13">
        <f aca="true" t="shared" si="14" ref="E50:M50">+E48+E49</f>
        <v>149302.304</v>
      </c>
      <c r="F50" s="13">
        <f t="shared" si="14"/>
        <v>204689.535</v>
      </c>
      <c r="G50" s="13">
        <f t="shared" si="14"/>
        <v>15594.084</v>
      </c>
      <c r="H50" s="13">
        <f t="shared" si="14"/>
        <v>28040.236</v>
      </c>
      <c r="I50" s="13">
        <f t="shared" si="14"/>
        <v>46729</v>
      </c>
      <c r="J50" s="13">
        <f t="shared" si="14"/>
        <v>0</v>
      </c>
      <c r="K50" s="13">
        <f t="shared" si="14"/>
        <v>66627.135</v>
      </c>
      <c r="L50" s="13">
        <f t="shared" si="14"/>
        <v>0</v>
      </c>
      <c r="M50" s="13">
        <f t="shared" si="14"/>
        <v>9063.527</v>
      </c>
    </row>
    <row r="51" spans="1:13" s="5" customFormat="1" ht="12.75">
      <c r="A51" s="5" t="s">
        <v>32</v>
      </c>
      <c r="B51" s="5" t="s">
        <v>17</v>
      </c>
      <c r="C51" s="23">
        <f t="shared" si="1"/>
        <v>862558.057</v>
      </c>
      <c r="D51" s="24">
        <v>432871.815</v>
      </c>
      <c r="E51" s="24">
        <v>95511.47</v>
      </c>
      <c r="F51" s="24">
        <v>217461.908</v>
      </c>
      <c r="G51" s="24">
        <v>0</v>
      </c>
      <c r="H51" s="24">
        <v>31907.645</v>
      </c>
      <c r="I51" s="24">
        <v>0</v>
      </c>
      <c r="J51" s="24">
        <v>0</v>
      </c>
      <c r="K51" s="24">
        <v>7977.957</v>
      </c>
      <c r="L51" s="24">
        <v>0</v>
      </c>
      <c r="M51" s="24">
        <v>76827.262</v>
      </c>
    </row>
    <row r="52" spans="1:13" s="5" customFormat="1" ht="12.75">
      <c r="A52" s="5" t="s">
        <v>32</v>
      </c>
      <c r="B52" s="5" t="s">
        <v>21</v>
      </c>
      <c r="C52" s="23">
        <f t="shared" si="1"/>
        <v>12.282</v>
      </c>
      <c r="D52" s="24">
        <v>10.513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1.769</v>
      </c>
      <c r="M52" s="24">
        <v>0</v>
      </c>
    </row>
    <row r="53" spans="1:13" s="17" customFormat="1" ht="12.75">
      <c r="A53" s="12" t="s">
        <v>41</v>
      </c>
      <c r="C53" s="14">
        <f t="shared" si="1"/>
        <v>1014286.807</v>
      </c>
      <c r="D53" s="30">
        <v>0</v>
      </c>
      <c r="E53" s="30">
        <v>65079.935</v>
      </c>
      <c r="F53" s="30">
        <v>949206.872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</row>
    <row r="54" spans="1:13" s="17" customFormat="1" ht="12.75">
      <c r="A54" s="1" t="s">
        <v>56</v>
      </c>
      <c r="C54" s="25">
        <f t="shared" si="1"/>
        <v>1876857.1460000002</v>
      </c>
      <c r="D54" s="13">
        <f>+D51+D52+D53</f>
        <v>432882.328</v>
      </c>
      <c r="E54" s="13">
        <f aca="true" t="shared" si="15" ref="E54:M54">+E51+E52+E53</f>
        <v>160591.405</v>
      </c>
      <c r="F54" s="13">
        <f t="shared" si="15"/>
        <v>1166668.78</v>
      </c>
      <c r="G54" s="13">
        <f t="shared" si="15"/>
        <v>0</v>
      </c>
      <c r="H54" s="13">
        <f t="shared" si="15"/>
        <v>31907.645</v>
      </c>
      <c r="I54" s="13">
        <f t="shared" si="15"/>
        <v>0</v>
      </c>
      <c r="J54" s="13">
        <f t="shared" si="15"/>
        <v>0</v>
      </c>
      <c r="K54" s="13">
        <f t="shared" si="15"/>
        <v>7977.957</v>
      </c>
      <c r="L54" s="13">
        <f t="shared" si="15"/>
        <v>1.769</v>
      </c>
      <c r="M54" s="13">
        <f t="shared" si="15"/>
        <v>76827.262</v>
      </c>
    </row>
    <row r="55" spans="1:13" s="5" customFormat="1" ht="12.75">
      <c r="A55" s="5" t="s">
        <v>33</v>
      </c>
      <c r="B55" s="5" t="s">
        <v>17</v>
      </c>
      <c r="C55" s="23">
        <f t="shared" si="1"/>
        <v>348337.393</v>
      </c>
      <c r="D55" s="24">
        <v>191478.779</v>
      </c>
      <c r="E55" s="24">
        <v>70441.568</v>
      </c>
      <c r="F55" s="24">
        <v>44167.963</v>
      </c>
      <c r="G55" s="24">
        <v>2281.486</v>
      </c>
      <c r="H55" s="24">
        <v>14877.025</v>
      </c>
      <c r="I55" s="24">
        <v>0</v>
      </c>
      <c r="J55" s="24">
        <v>0</v>
      </c>
      <c r="K55" s="24">
        <v>10431.968</v>
      </c>
      <c r="L55" s="24">
        <v>0</v>
      </c>
      <c r="M55" s="24">
        <v>14658.604</v>
      </c>
    </row>
    <row r="56" spans="1:13" s="17" customFormat="1" ht="12.75">
      <c r="A56" s="12" t="s">
        <v>41</v>
      </c>
      <c r="C56" s="14">
        <f t="shared" si="1"/>
        <v>143290.446</v>
      </c>
      <c r="D56" s="30">
        <v>0</v>
      </c>
      <c r="E56" s="30">
        <v>14531.607</v>
      </c>
      <c r="F56" s="30">
        <v>128550.037</v>
      </c>
      <c r="G56" s="30">
        <v>208.802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s="17" customFormat="1" ht="12.75">
      <c r="A57" s="1" t="s">
        <v>57</v>
      </c>
      <c r="C57" s="25">
        <f t="shared" si="1"/>
        <v>491627.83900000004</v>
      </c>
      <c r="D57" s="13">
        <f>+D55+D56</f>
        <v>191478.779</v>
      </c>
      <c r="E57" s="13">
        <f aca="true" t="shared" si="16" ref="E57:M57">+E55+E56</f>
        <v>84973.175</v>
      </c>
      <c r="F57" s="13">
        <f t="shared" si="16"/>
        <v>172718</v>
      </c>
      <c r="G57" s="13">
        <f t="shared" si="16"/>
        <v>2490.288</v>
      </c>
      <c r="H57" s="13">
        <f t="shared" si="16"/>
        <v>14877.025</v>
      </c>
      <c r="I57" s="13">
        <f t="shared" si="16"/>
        <v>0</v>
      </c>
      <c r="J57" s="13">
        <f t="shared" si="16"/>
        <v>0</v>
      </c>
      <c r="K57" s="13">
        <f t="shared" si="16"/>
        <v>10431.968</v>
      </c>
      <c r="L57" s="13">
        <f t="shared" si="16"/>
        <v>0</v>
      </c>
      <c r="M57" s="13">
        <f t="shared" si="16"/>
        <v>14658.604</v>
      </c>
    </row>
    <row r="58" spans="1:13" s="5" customFormat="1" ht="12.75">
      <c r="A58" s="5" t="s">
        <v>34</v>
      </c>
      <c r="B58" s="5" t="s">
        <v>17</v>
      </c>
      <c r="C58" s="23">
        <f t="shared" si="1"/>
        <v>933321.5139999999</v>
      </c>
      <c r="D58" s="24">
        <v>445769.516</v>
      </c>
      <c r="E58" s="24">
        <v>251285.55</v>
      </c>
      <c r="F58" s="24">
        <v>76317.304</v>
      </c>
      <c r="G58" s="24">
        <v>15.195</v>
      </c>
      <c r="H58" s="24">
        <v>34746.092</v>
      </c>
      <c r="I58" s="24">
        <v>43790.241</v>
      </c>
      <c r="J58" s="24">
        <v>0</v>
      </c>
      <c r="K58" s="24">
        <v>38481.666</v>
      </c>
      <c r="L58" s="24">
        <v>0</v>
      </c>
      <c r="M58" s="24">
        <v>42915.95</v>
      </c>
    </row>
    <row r="59" spans="1:13" s="17" customFormat="1" ht="12.75">
      <c r="A59" s="12" t="s">
        <v>41</v>
      </c>
      <c r="C59" s="14">
        <f t="shared" si="1"/>
        <v>158951.36599999998</v>
      </c>
      <c r="D59" s="30">
        <v>0</v>
      </c>
      <c r="E59" s="30">
        <v>35068.605</v>
      </c>
      <c r="F59" s="30">
        <v>80329.678</v>
      </c>
      <c r="G59" s="30">
        <v>43553.083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0</v>
      </c>
    </row>
    <row r="60" spans="1:13" s="17" customFormat="1" ht="12.75">
      <c r="A60" s="1" t="s">
        <v>58</v>
      </c>
      <c r="C60" s="25">
        <f t="shared" si="1"/>
        <v>1092272.88</v>
      </c>
      <c r="D60" s="13">
        <f>+D58+D59</f>
        <v>445769.516</v>
      </c>
      <c r="E60" s="13">
        <f aca="true" t="shared" si="17" ref="E60:M60">+E58+E59</f>
        <v>286354.15499999997</v>
      </c>
      <c r="F60" s="13">
        <f t="shared" si="17"/>
        <v>156646.98200000002</v>
      </c>
      <c r="G60" s="13">
        <f t="shared" si="17"/>
        <v>43568.278</v>
      </c>
      <c r="H60" s="13">
        <f t="shared" si="17"/>
        <v>34746.092</v>
      </c>
      <c r="I60" s="13">
        <f t="shared" si="17"/>
        <v>43790.241</v>
      </c>
      <c r="J60" s="13">
        <f t="shared" si="17"/>
        <v>0</v>
      </c>
      <c r="K60" s="13">
        <f t="shared" si="17"/>
        <v>38481.666</v>
      </c>
      <c r="L60" s="13">
        <f t="shared" si="17"/>
        <v>0</v>
      </c>
      <c r="M60" s="13">
        <f t="shared" si="17"/>
        <v>42915.95</v>
      </c>
    </row>
    <row r="61" spans="1:13" s="5" customFormat="1" ht="12.75">
      <c r="A61" s="5" t="s">
        <v>35</v>
      </c>
      <c r="B61" s="5" t="s">
        <v>17</v>
      </c>
      <c r="C61" s="23">
        <f t="shared" si="1"/>
        <v>538022.7660000001</v>
      </c>
      <c r="D61" s="24">
        <v>328635.756</v>
      </c>
      <c r="E61" s="24">
        <v>99116.159</v>
      </c>
      <c r="F61" s="24">
        <v>36031.934</v>
      </c>
      <c r="G61" s="24">
        <v>3078.469</v>
      </c>
      <c r="H61" s="24">
        <v>22281.435</v>
      </c>
      <c r="I61" s="24">
        <v>5517.4</v>
      </c>
      <c r="J61" s="24">
        <v>0</v>
      </c>
      <c r="K61" s="24">
        <v>15878.629</v>
      </c>
      <c r="L61" s="24">
        <v>0</v>
      </c>
      <c r="M61" s="24">
        <v>27482.984</v>
      </c>
    </row>
    <row r="62" spans="1:13" s="17" customFormat="1" ht="12.75">
      <c r="A62" s="12" t="s">
        <v>41</v>
      </c>
      <c r="C62" s="14">
        <f t="shared" si="1"/>
        <v>32019.318</v>
      </c>
      <c r="D62" s="30">
        <v>0</v>
      </c>
      <c r="E62" s="30">
        <v>8402.747</v>
      </c>
      <c r="F62" s="30">
        <v>23616.571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</row>
    <row r="63" spans="1:13" s="17" customFormat="1" ht="12.75">
      <c r="A63" s="1" t="s">
        <v>59</v>
      </c>
      <c r="C63" s="25">
        <f t="shared" si="1"/>
        <v>570042.084</v>
      </c>
      <c r="D63" s="13">
        <f>+D61+D62</f>
        <v>328635.756</v>
      </c>
      <c r="E63" s="13">
        <f aca="true" t="shared" si="18" ref="E63:M63">+E61+E62</f>
        <v>107518.906</v>
      </c>
      <c r="F63" s="13">
        <f t="shared" si="18"/>
        <v>59648.505000000005</v>
      </c>
      <c r="G63" s="13">
        <f t="shared" si="18"/>
        <v>3078.469</v>
      </c>
      <c r="H63" s="13">
        <f t="shared" si="18"/>
        <v>22281.435</v>
      </c>
      <c r="I63" s="13">
        <f t="shared" si="18"/>
        <v>5517.4</v>
      </c>
      <c r="J63" s="13">
        <f t="shared" si="18"/>
        <v>0</v>
      </c>
      <c r="K63" s="13">
        <f t="shared" si="18"/>
        <v>15878.629</v>
      </c>
      <c r="L63" s="13">
        <f t="shared" si="18"/>
        <v>0</v>
      </c>
      <c r="M63" s="13">
        <f t="shared" si="18"/>
        <v>27482.984</v>
      </c>
    </row>
    <row r="64" spans="1:13" s="5" customFormat="1" ht="12.75">
      <c r="A64" s="5" t="s">
        <v>36</v>
      </c>
      <c r="B64" s="5" t="s">
        <v>17</v>
      </c>
      <c r="C64" s="23">
        <f t="shared" si="1"/>
        <v>1006139.1819999999</v>
      </c>
      <c r="D64" s="24">
        <v>535476.829</v>
      </c>
      <c r="E64" s="24">
        <v>184618.124</v>
      </c>
      <c r="F64" s="24">
        <v>175616.798</v>
      </c>
      <c r="G64" s="24">
        <v>10939.35</v>
      </c>
      <c r="H64" s="24">
        <v>40502.527</v>
      </c>
      <c r="I64" s="24">
        <v>0</v>
      </c>
      <c r="J64" s="24">
        <v>0</v>
      </c>
      <c r="K64" s="24">
        <v>34193.54</v>
      </c>
      <c r="L64" s="24">
        <v>0</v>
      </c>
      <c r="M64" s="24">
        <v>24792.014</v>
      </c>
    </row>
    <row r="65" spans="1:13" s="17" customFormat="1" ht="12.75">
      <c r="A65" s="12" t="s">
        <v>41</v>
      </c>
      <c r="C65" s="14">
        <f t="shared" si="1"/>
        <v>470212.96</v>
      </c>
      <c r="D65" s="30">
        <v>0</v>
      </c>
      <c r="E65" s="30">
        <v>55928.102</v>
      </c>
      <c r="F65" s="30">
        <v>412549.657</v>
      </c>
      <c r="G65" s="30">
        <v>1735.201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</row>
    <row r="66" spans="1:13" s="17" customFormat="1" ht="12.75">
      <c r="A66" s="1" t="s">
        <v>60</v>
      </c>
      <c r="C66" s="25">
        <f t="shared" si="1"/>
        <v>1476352.1420000002</v>
      </c>
      <c r="D66" s="13">
        <f>+D64+D65</f>
        <v>535476.829</v>
      </c>
      <c r="E66" s="13">
        <f aca="true" t="shared" si="19" ref="E66:M66">+E64+E65</f>
        <v>240546.22600000002</v>
      </c>
      <c r="F66" s="13">
        <f t="shared" si="19"/>
        <v>588166.4550000001</v>
      </c>
      <c r="G66" s="13">
        <f t="shared" si="19"/>
        <v>12674.551</v>
      </c>
      <c r="H66" s="13">
        <f t="shared" si="19"/>
        <v>40502.527</v>
      </c>
      <c r="I66" s="13">
        <f t="shared" si="19"/>
        <v>0</v>
      </c>
      <c r="J66" s="13">
        <f t="shared" si="19"/>
        <v>0</v>
      </c>
      <c r="K66" s="13">
        <f t="shared" si="19"/>
        <v>34193.54</v>
      </c>
      <c r="L66" s="13">
        <f t="shared" si="19"/>
        <v>0</v>
      </c>
      <c r="M66" s="13">
        <f t="shared" si="19"/>
        <v>24792.014</v>
      </c>
    </row>
    <row r="67" spans="1:13" s="5" customFormat="1" ht="12.75">
      <c r="A67" s="5" t="s">
        <v>37</v>
      </c>
      <c r="B67" s="5" t="s">
        <v>17</v>
      </c>
      <c r="C67" s="23">
        <f t="shared" si="1"/>
        <v>797915.71</v>
      </c>
      <c r="D67" s="24">
        <v>425625.99</v>
      </c>
      <c r="E67" s="24">
        <v>130424.023</v>
      </c>
      <c r="F67" s="24">
        <v>176454.205</v>
      </c>
      <c r="G67" s="24">
        <v>451.453</v>
      </c>
      <c r="H67" s="24">
        <v>34864.855</v>
      </c>
      <c r="I67" s="24">
        <v>2180.502</v>
      </c>
      <c r="J67" s="24">
        <v>0</v>
      </c>
      <c r="K67" s="24">
        <v>17259.397</v>
      </c>
      <c r="L67" s="24">
        <v>0</v>
      </c>
      <c r="M67" s="24">
        <v>10655.285</v>
      </c>
    </row>
    <row r="68" spans="1:13" s="17" customFormat="1" ht="12.75">
      <c r="A68" s="12" t="s">
        <v>41</v>
      </c>
      <c r="C68" s="14">
        <f t="shared" si="1"/>
        <v>118976.24</v>
      </c>
      <c r="D68" s="30">
        <v>0</v>
      </c>
      <c r="E68" s="30">
        <v>23926.987</v>
      </c>
      <c r="F68" s="30">
        <v>76219.787</v>
      </c>
      <c r="G68" s="30">
        <v>18829.466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</row>
    <row r="69" spans="1:13" s="17" customFormat="1" ht="12.75">
      <c r="A69" s="1" t="s">
        <v>61</v>
      </c>
      <c r="C69" s="25">
        <f t="shared" si="1"/>
        <v>916891.95</v>
      </c>
      <c r="D69" s="13">
        <f>+D67+D68</f>
        <v>425625.99</v>
      </c>
      <c r="E69" s="13">
        <f aca="true" t="shared" si="20" ref="E69:M69">+E67+E68</f>
        <v>154351.01</v>
      </c>
      <c r="F69" s="13">
        <f t="shared" si="20"/>
        <v>252673.99199999997</v>
      </c>
      <c r="G69" s="13">
        <f t="shared" si="20"/>
        <v>19280.919</v>
      </c>
      <c r="H69" s="13">
        <f t="shared" si="20"/>
        <v>34864.855</v>
      </c>
      <c r="I69" s="13">
        <f t="shared" si="20"/>
        <v>2180.502</v>
      </c>
      <c r="J69" s="13">
        <f t="shared" si="20"/>
        <v>0</v>
      </c>
      <c r="K69" s="13">
        <f t="shared" si="20"/>
        <v>17259.397</v>
      </c>
      <c r="L69" s="13">
        <f t="shared" si="20"/>
        <v>0</v>
      </c>
      <c r="M69" s="13">
        <f t="shared" si="20"/>
        <v>10655.285</v>
      </c>
    </row>
    <row r="70" spans="1:13" s="5" customFormat="1" ht="12.75">
      <c r="A70" s="5" t="s">
        <v>38</v>
      </c>
      <c r="B70" s="5" t="s">
        <v>17</v>
      </c>
      <c r="C70" s="23">
        <f t="shared" si="1"/>
        <v>927801.7609999999</v>
      </c>
      <c r="D70" s="24">
        <v>419780.041</v>
      </c>
      <c r="E70" s="24">
        <v>247273.27</v>
      </c>
      <c r="F70" s="24">
        <v>187457.997</v>
      </c>
      <c r="G70" s="24">
        <v>56.003</v>
      </c>
      <c r="H70" s="24">
        <v>27029.977</v>
      </c>
      <c r="I70" s="24">
        <v>0</v>
      </c>
      <c r="J70" s="24">
        <v>0</v>
      </c>
      <c r="K70" s="24">
        <v>29669.022</v>
      </c>
      <c r="L70" s="24">
        <v>0</v>
      </c>
      <c r="M70" s="24">
        <v>16535.451</v>
      </c>
    </row>
    <row r="71" spans="1:13" s="17" customFormat="1" ht="12.75">
      <c r="A71" s="12" t="s">
        <v>41</v>
      </c>
      <c r="C71" s="14">
        <f t="shared" si="1"/>
        <v>143906.95099999997</v>
      </c>
      <c r="D71" s="30">
        <v>0</v>
      </c>
      <c r="E71" s="30">
        <v>45223.073</v>
      </c>
      <c r="F71" s="30">
        <v>98282.105</v>
      </c>
      <c r="G71" s="30">
        <v>401.773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</row>
    <row r="72" spans="1:13" s="17" customFormat="1" ht="12.75">
      <c r="A72" s="1" t="s">
        <v>62</v>
      </c>
      <c r="C72" s="25">
        <f t="shared" si="1"/>
        <v>1071708.7119999998</v>
      </c>
      <c r="D72" s="13">
        <f>+D70+D71</f>
        <v>419780.041</v>
      </c>
      <c r="E72" s="13">
        <f aca="true" t="shared" si="21" ref="E72:M72">+E70+E71</f>
        <v>292496.343</v>
      </c>
      <c r="F72" s="13">
        <f t="shared" si="21"/>
        <v>285740.102</v>
      </c>
      <c r="G72" s="13">
        <f t="shared" si="21"/>
        <v>457.776</v>
      </c>
      <c r="H72" s="13">
        <f t="shared" si="21"/>
        <v>27029.977</v>
      </c>
      <c r="I72" s="13">
        <f t="shared" si="21"/>
        <v>0</v>
      </c>
      <c r="J72" s="13">
        <f t="shared" si="21"/>
        <v>0</v>
      </c>
      <c r="K72" s="13">
        <f t="shared" si="21"/>
        <v>29669.022</v>
      </c>
      <c r="L72" s="13">
        <f t="shared" si="21"/>
        <v>0</v>
      </c>
      <c r="M72" s="13">
        <f t="shared" si="21"/>
        <v>16535.451</v>
      </c>
    </row>
    <row r="73" spans="3:13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7" customFormat="1" ht="12.75">
      <c r="A74" s="1" t="s">
        <v>63</v>
      </c>
      <c r="C74" s="25">
        <f>SUM(D74:M74)</f>
        <v>17316939.89</v>
      </c>
      <c r="D74" s="13">
        <f aca="true" t="shared" si="22" ref="D74:M74">+D7+D10+D13+D17+D21+D24+D27+D30+D33+D36+D39+D42+D45+D48+D51+D55+D58+D61+D64+D67+D70</f>
        <v>9416829.641999999</v>
      </c>
      <c r="E74" s="13">
        <f t="shared" si="22"/>
        <v>3424328.284</v>
      </c>
      <c r="F74" s="13">
        <f t="shared" si="22"/>
        <v>2401515.219</v>
      </c>
      <c r="G74" s="13">
        <f t="shared" si="22"/>
        <v>27071.872000000007</v>
      </c>
      <c r="H74" s="13">
        <f t="shared" si="22"/>
        <v>666360.701</v>
      </c>
      <c r="I74" s="13">
        <f t="shared" si="22"/>
        <v>136965.41100000002</v>
      </c>
      <c r="J74" s="13">
        <f t="shared" si="22"/>
        <v>0</v>
      </c>
      <c r="K74" s="13">
        <f t="shared" si="22"/>
        <v>625510.5839999999</v>
      </c>
      <c r="L74" s="13">
        <f t="shared" si="22"/>
        <v>0</v>
      </c>
      <c r="M74" s="13">
        <f t="shared" si="22"/>
        <v>618358.1770000001</v>
      </c>
    </row>
    <row r="75" spans="1:13" s="17" customFormat="1" ht="12.75">
      <c r="A75" s="1" t="s">
        <v>64</v>
      </c>
      <c r="C75" s="25">
        <f>SUM(D75:M75)</f>
        <v>4211701.734999999</v>
      </c>
      <c r="D75" s="13">
        <f aca="true" t="shared" si="23" ref="D75:M75">+D8+D11+D15+D19+D22+D25+D28+D31+D34+D37+D40+D43+D46+D49+D53+D56+D59+D62+D65+D68+D71</f>
        <v>0</v>
      </c>
      <c r="E75" s="13">
        <f t="shared" si="23"/>
        <v>785131.8859999997</v>
      </c>
      <c r="F75" s="13">
        <f t="shared" si="23"/>
        <v>3167525.056</v>
      </c>
      <c r="G75" s="13">
        <f t="shared" si="23"/>
        <v>259044.793</v>
      </c>
      <c r="H75" s="13">
        <f t="shared" si="23"/>
        <v>0</v>
      </c>
      <c r="I75" s="13">
        <f t="shared" si="23"/>
        <v>0</v>
      </c>
      <c r="J75" s="13">
        <f t="shared" si="23"/>
        <v>0</v>
      </c>
      <c r="K75" s="13">
        <f t="shared" si="23"/>
        <v>0</v>
      </c>
      <c r="L75" s="13">
        <f t="shared" si="23"/>
        <v>0</v>
      </c>
      <c r="M75" s="13">
        <f t="shared" si="23"/>
        <v>0</v>
      </c>
    </row>
    <row r="76" spans="1:13" s="17" customFormat="1" ht="12.75">
      <c r="A76" s="1" t="s">
        <v>68</v>
      </c>
      <c r="C76" s="25">
        <f>SUM(D76:M76)</f>
        <v>7945.519</v>
      </c>
      <c r="D76" s="13">
        <f>+D18+D14+D52</f>
        <v>389.715</v>
      </c>
      <c r="E76" s="13">
        <f aca="true" t="shared" si="24" ref="E76:M76">+E18+E14+E52</f>
        <v>0</v>
      </c>
      <c r="F76" s="13">
        <f t="shared" si="24"/>
        <v>6296.817</v>
      </c>
      <c r="G76" s="13">
        <f t="shared" si="24"/>
        <v>0</v>
      </c>
      <c r="H76" s="13">
        <f t="shared" si="24"/>
        <v>0</v>
      </c>
      <c r="I76" s="13">
        <f t="shared" si="24"/>
        <v>0</v>
      </c>
      <c r="J76" s="13">
        <f t="shared" si="24"/>
        <v>0</v>
      </c>
      <c r="K76" s="13">
        <f t="shared" si="24"/>
        <v>3.835</v>
      </c>
      <c r="L76" s="13">
        <f t="shared" si="24"/>
        <v>1255.152</v>
      </c>
      <c r="M76" s="13">
        <f t="shared" si="24"/>
        <v>0</v>
      </c>
    </row>
    <row r="77" spans="1:13" s="17" customFormat="1" ht="12.75">
      <c r="A77" s="1" t="s">
        <v>39</v>
      </c>
      <c r="C77" s="25">
        <f>SUM(D77:M77)</f>
        <v>21536587.143999998</v>
      </c>
      <c r="D77" s="13">
        <f aca="true" t="shared" si="25" ref="D77:M77">+D9+D12+D16+D20+D23+D26+D29+D32+D35+D38+D41+D44+D47+D50+D54+D57+D60+D63+D66+D69+D72</f>
        <v>9417219.357</v>
      </c>
      <c r="E77" s="13">
        <f t="shared" si="25"/>
        <v>4209460.169999999</v>
      </c>
      <c r="F77" s="13">
        <f t="shared" si="25"/>
        <v>5575337.091999999</v>
      </c>
      <c r="G77" s="13">
        <f t="shared" si="25"/>
        <v>286116.66500000004</v>
      </c>
      <c r="H77" s="13">
        <f t="shared" si="25"/>
        <v>666360.701</v>
      </c>
      <c r="I77" s="13">
        <f t="shared" si="25"/>
        <v>136965.41100000002</v>
      </c>
      <c r="J77" s="13">
        <f t="shared" si="25"/>
        <v>0</v>
      </c>
      <c r="K77" s="13">
        <f t="shared" si="25"/>
        <v>625514.419</v>
      </c>
      <c r="L77" s="13">
        <f t="shared" si="25"/>
        <v>1255.152</v>
      </c>
      <c r="M77" s="13">
        <f t="shared" si="25"/>
        <v>618358.1770000001</v>
      </c>
    </row>
    <row r="78" spans="3:13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3:13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1"/>
      <c r="C80" s="10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1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6"/>
      <c r="B82" s="6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ht="12.75">
      <c r="C83" s="21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3:13" ht="12.75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3:13" ht="12.75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3:13" ht="12.7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3:13" ht="12.7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3:13" ht="12.7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3:13" ht="12.75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3:13" ht="12.7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3:13" ht="12.7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3:13" ht="12.7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3:13" ht="12.7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3:13" ht="12.7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3:13" ht="12.7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3:13" ht="12.7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3:13" ht="12.7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3:13" ht="12.7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3:13" ht="12.7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3:13" ht="12.7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3:13" ht="12.7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3:13" ht="12.7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3:13" ht="12.7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1"/>
      <c r="B104" s="1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3:13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53">
      <selection activeCell="D5" sqref="D5"/>
    </sheetView>
  </sheetViews>
  <sheetFormatPr defaultColWidth="11.421875" defaultRowHeight="12.75"/>
  <cols>
    <col min="1" max="1" width="26.8515625" style="0" customWidth="1"/>
    <col min="2" max="2" width="17.140625" style="0" customWidth="1"/>
    <col min="3" max="3" width="13.7109375" style="0" customWidth="1"/>
    <col min="9" max="9" width="10.28125" style="0" customWidth="1"/>
    <col min="10" max="10" width="9.00390625" style="0" customWidth="1"/>
    <col min="11" max="11" width="9.8515625" style="0" customWidth="1"/>
    <col min="12" max="12" width="10.140625" style="0" customWidth="1"/>
  </cols>
  <sheetData>
    <row r="1" spans="1:4" ht="12.75">
      <c r="A1" s="1" t="s">
        <v>65</v>
      </c>
      <c r="D1" s="2"/>
    </row>
    <row r="2" spans="1:4" ht="12.75">
      <c r="A2" s="1" t="s">
        <v>0</v>
      </c>
      <c r="D2" s="2"/>
    </row>
    <row r="3" spans="1:4" ht="12.75">
      <c r="A3" s="1"/>
      <c r="D3" s="2"/>
    </row>
    <row r="4" spans="1:4" ht="12.75">
      <c r="A4" s="1" t="s">
        <v>40</v>
      </c>
      <c r="D4" s="22"/>
    </row>
    <row r="5" ht="12.75">
      <c r="D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5" customFormat="1" ht="12.75">
      <c r="A7" s="4" t="s">
        <v>16</v>
      </c>
      <c r="B7" s="4" t="s">
        <v>17</v>
      </c>
      <c r="C7" s="23">
        <f>SUM(D7:M7)</f>
        <v>560305</v>
      </c>
      <c r="D7" s="26">
        <v>502150</v>
      </c>
      <c r="E7" s="26">
        <v>47892</v>
      </c>
      <c r="F7" s="26">
        <v>9403</v>
      </c>
      <c r="G7" s="26">
        <v>1</v>
      </c>
      <c r="H7" s="26">
        <v>1</v>
      </c>
      <c r="I7" s="26">
        <v>5</v>
      </c>
      <c r="J7" s="26">
        <v>0</v>
      </c>
      <c r="K7" s="26">
        <v>839</v>
      </c>
      <c r="L7" s="26">
        <v>0</v>
      </c>
      <c r="M7" s="26">
        <v>14</v>
      </c>
    </row>
    <row r="8" spans="1:13" s="17" customFormat="1" ht="12.75">
      <c r="A8" s="12" t="s">
        <v>41</v>
      </c>
      <c r="B8" s="16"/>
      <c r="C8" s="14">
        <f aca="true" t="shared" si="0" ref="C8:C72">SUM(D8:M8)</f>
        <v>111</v>
      </c>
      <c r="D8" s="30">
        <v>0</v>
      </c>
      <c r="E8" s="30">
        <v>87</v>
      </c>
      <c r="F8" s="30">
        <v>21</v>
      </c>
      <c r="G8" s="30">
        <v>3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</row>
    <row r="9" spans="1:13" s="17" customFormat="1" ht="12.75">
      <c r="A9" s="11" t="s">
        <v>42</v>
      </c>
      <c r="B9" s="16"/>
      <c r="C9" s="25">
        <f t="shared" si="0"/>
        <v>560416</v>
      </c>
      <c r="D9" s="13">
        <f>+D7+D8</f>
        <v>502150</v>
      </c>
      <c r="E9" s="13">
        <f aca="true" t="shared" si="1" ref="E9:M9">+E7+E8</f>
        <v>47979</v>
      </c>
      <c r="F9" s="13">
        <f t="shared" si="1"/>
        <v>9424</v>
      </c>
      <c r="G9" s="13">
        <f t="shared" si="1"/>
        <v>4</v>
      </c>
      <c r="H9" s="13">
        <f t="shared" si="1"/>
        <v>1</v>
      </c>
      <c r="I9" s="13">
        <f t="shared" si="1"/>
        <v>5</v>
      </c>
      <c r="J9" s="13">
        <f t="shared" si="1"/>
        <v>0</v>
      </c>
      <c r="K9" s="13">
        <f t="shared" si="1"/>
        <v>839</v>
      </c>
      <c r="L9" s="13">
        <f t="shared" si="1"/>
        <v>0</v>
      </c>
      <c r="M9" s="13">
        <f t="shared" si="1"/>
        <v>14</v>
      </c>
    </row>
    <row r="10" spans="1:13" s="5" customFormat="1" ht="12.75">
      <c r="A10" s="5" t="s">
        <v>18</v>
      </c>
      <c r="B10" s="5" t="s">
        <v>17</v>
      </c>
      <c r="C10" s="23">
        <f t="shared" si="0"/>
        <v>73253</v>
      </c>
      <c r="D10" s="26">
        <v>61303</v>
      </c>
      <c r="E10" s="26">
        <v>6440</v>
      </c>
      <c r="F10" s="26">
        <v>5233</v>
      </c>
      <c r="G10" s="26">
        <v>0</v>
      </c>
      <c r="H10" s="26">
        <v>1</v>
      </c>
      <c r="I10" s="26">
        <v>0</v>
      </c>
      <c r="J10" s="26">
        <v>0</v>
      </c>
      <c r="K10" s="26">
        <v>276</v>
      </c>
      <c r="L10" s="26">
        <v>0</v>
      </c>
      <c r="M10" s="26">
        <v>0</v>
      </c>
    </row>
    <row r="11" spans="1:13" s="17" customFormat="1" ht="12.75">
      <c r="A11" s="12" t="s">
        <v>41</v>
      </c>
      <c r="C11" s="14">
        <f t="shared" si="0"/>
        <v>31</v>
      </c>
      <c r="D11" s="30">
        <v>0</v>
      </c>
      <c r="E11" s="30">
        <v>9</v>
      </c>
      <c r="F11" s="30">
        <v>22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</row>
    <row r="12" spans="1:13" s="17" customFormat="1" ht="12.75">
      <c r="A12" s="1" t="s">
        <v>43</v>
      </c>
      <c r="C12" s="25">
        <f t="shared" si="0"/>
        <v>73284</v>
      </c>
      <c r="D12" s="13">
        <f>+D10+D11</f>
        <v>61303</v>
      </c>
      <c r="E12" s="13">
        <f aca="true" t="shared" si="2" ref="E12:M12">+E10+E11</f>
        <v>6449</v>
      </c>
      <c r="F12" s="13">
        <f t="shared" si="2"/>
        <v>5255</v>
      </c>
      <c r="G12" s="13">
        <f t="shared" si="2"/>
        <v>0</v>
      </c>
      <c r="H12" s="13">
        <f t="shared" si="2"/>
        <v>1</v>
      </c>
      <c r="I12" s="13">
        <f t="shared" si="2"/>
        <v>0</v>
      </c>
      <c r="J12" s="13">
        <f t="shared" si="2"/>
        <v>0</v>
      </c>
      <c r="K12" s="13">
        <f t="shared" si="2"/>
        <v>276</v>
      </c>
      <c r="L12" s="13">
        <f t="shared" si="2"/>
        <v>0</v>
      </c>
      <c r="M12" s="13">
        <f t="shared" si="2"/>
        <v>0</v>
      </c>
    </row>
    <row r="13" spans="1:13" s="5" customFormat="1" ht="12.75">
      <c r="A13" s="5" t="s">
        <v>19</v>
      </c>
      <c r="B13" s="5" t="s">
        <v>17</v>
      </c>
      <c r="C13" s="23">
        <f t="shared" si="0"/>
        <v>6174</v>
      </c>
      <c r="D13" s="26">
        <v>4949</v>
      </c>
      <c r="E13" s="26">
        <v>649</v>
      </c>
      <c r="F13" s="26">
        <v>493</v>
      </c>
      <c r="G13" s="26">
        <v>1</v>
      </c>
      <c r="H13" s="26">
        <v>1</v>
      </c>
      <c r="I13" s="26">
        <v>0</v>
      </c>
      <c r="J13" s="26">
        <v>0</v>
      </c>
      <c r="K13" s="26">
        <v>81</v>
      </c>
      <c r="L13" s="26">
        <v>0</v>
      </c>
      <c r="M13" s="26">
        <v>0</v>
      </c>
    </row>
    <row r="14" spans="1:13" s="5" customFormat="1" ht="12.75">
      <c r="A14" s="5" t="s">
        <v>19</v>
      </c>
      <c r="B14" s="5" t="s">
        <v>67</v>
      </c>
      <c r="C14" s="23">
        <f t="shared" si="0"/>
        <v>427</v>
      </c>
      <c r="D14" s="27">
        <v>131</v>
      </c>
      <c r="E14" s="27">
        <v>0</v>
      </c>
      <c r="F14" s="27">
        <v>40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256</v>
      </c>
      <c r="M14" s="27">
        <v>0</v>
      </c>
    </row>
    <row r="15" spans="1:13" s="17" customFormat="1" ht="12.75">
      <c r="A15" s="12" t="s">
        <v>41</v>
      </c>
      <c r="C15" s="14">
        <f t="shared" si="0"/>
        <v>4</v>
      </c>
      <c r="D15" s="30">
        <v>0</v>
      </c>
      <c r="E15" s="30">
        <v>0</v>
      </c>
      <c r="F15" s="30">
        <v>4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</row>
    <row r="16" spans="1:13" s="17" customFormat="1" ht="12.75">
      <c r="A16" s="1" t="s">
        <v>44</v>
      </c>
      <c r="C16" s="25">
        <f t="shared" si="0"/>
        <v>6605</v>
      </c>
      <c r="D16" s="13">
        <f>+D13+D14+D15</f>
        <v>5080</v>
      </c>
      <c r="E16" s="13">
        <f aca="true" t="shared" si="3" ref="E16:M16">+E13+E14+E15</f>
        <v>649</v>
      </c>
      <c r="F16" s="13">
        <f t="shared" si="3"/>
        <v>537</v>
      </c>
      <c r="G16" s="13">
        <f t="shared" si="3"/>
        <v>1</v>
      </c>
      <c r="H16" s="13">
        <f t="shared" si="3"/>
        <v>1</v>
      </c>
      <c r="I16" s="13">
        <f t="shared" si="3"/>
        <v>0</v>
      </c>
      <c r="J16" s="13">
        <f t="shared" si="3"/>
        <v>0</v>
      </c>
      <c r="K16" s="13">
        <f t="shared" si="3"/>
        <v>81</v>
      </c>
      <c r="L16" s="13">
        <f t="shared" si="3"/>
        <v>256</v>
      </c>
      <c r="M16" s="13">
        <f t="shared" si="3"/>
        <v>0</v>
      </c>
    </row>
    <row r="17" spans="1:13" s="5" customFormat="1" ht="12.75">
      <c r="A17" s="5" t="s">
        <v>20</v>
      </c>
      <c r="B17" s="5" t="s">
        <v>17</v>
      </c>
      <c r="C17" s="23">
        <f t="shared" si="0"/>
        <v>32253</v>
      </c>
      <c r="D17" s="26">
        <v>27239</v>
      </c>
      <c r="E17" s="26">
        <v>2555</v>
      </c>
      <c r="F17" s="26">
        <v>2286</v>
      </c>
      <c r="G17" s="26">
        <v>0</v>
      </c>
      <c r="H17" s="26">
        <v>1</v>
      </c>
      <c r="I17" s="26">
        <v>0</v>
      </c>
      <c r="J17" s="26">
        <v>0</v>
      </c>
      <c r="K17" s="26">
        <v>172</v>
      </c>
      <c r="L17" s="26">
        <v>0</v>
      </c>
      <c r="M17" s="26">
        <v>0</v>
      </c>
    </row>
    <row r="18" spans="1:13" s="5" customFormat="1" ht="12.75">
      <c r="A18" s="5" t="s">
        <v>20</v>
      </c>
      <c r="B18" s="5" t="s">
        <v>21</v>
      </c>
      <c r="C18" s="23">
        <f t="shared" si="0"/>
        <v>13</v>
      </c>
      <c r="D18" s="26">
        <v>4</v>
      </c>
      <c r="E18" s="26">
        <v>0</v>
      </c>
      <c r="F18" s="26">
        <v>2</v>
      </c>
      <c r="G18" s="26">
        <v>0</v>
      </c>
      <c r="H18" s="26">
        <v>0</v>
      </c>
      <c r="I18" s="26">
        <v>0</v>
      </c>
      <c r="J18" s="26">
        <v>0</v>
      </c>
      <c r="K18" s="26">
        <v>1</v>
      </c>
      <c r="L18" s="26">
        <v>6</v>
      </c>
      <c r="M18" s="26">
        <v>0</v>
      </c>
    </row>
    <row r="19" spans="1:13" s="17" customFormat="1" ht="12.75">
      <c r="A19" s="12" t="s">
        <v>41</v>
      </c>
      <c r="C19" s="14">
        <f t="shared" si="0"/>
        <v>5</v>
      </c>
      <c r="D19" s="30">
        <v>0</v>
      </c>
      <c r="E19" s="30">
        <v>5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</row>
    <row r="20" spans="1:13" s="17" customFormat="1" ht="12.75">
      <c r="A20" s="1" t="s">
        <v>45</v>
      </c>
      <c r="C20" s="25">
        <f t="shared" si="0"/>
        <v>32271</v>
      </c>
      <c r="D20" s="13">
        <f>+D17+D18+D19</f>
        <v>27243</v>
      </c>
      <c r="E20" s="13">
        <f aca="true" t="shared" si="4" ref="E20:M20">+E17+E18+E19</f>
        <v>2560</v>
      </c>
      <c r="F20" s="13">
        <f t="shared" si="4"/>
        <v>2288</v>
      </c>
      <c r="G20" s="13">
        <f t="shared" si="4"/>
        <v>0</v>
      </c>
      <c r="H20" s="13">
        <f t="shared" si="4"/>
        <v>1</v>
      </c>
      <c r="I20" s="13">
        <f t="shared" si="4"/>
        <v>0</v>
      </c>
      <c r="J20" s="13">
        <f t="shared" si="4"/>
        <v>0</v>
      </c>
      <c r="K20" s="13">
        <f t="shared" si="4"/>
        <v>173</v>
      </c>
      <c r="L20" s="13">
        <f t="shared" si="4"/>
        <v>6</v>
      </c>
      <c r="M20" s="13">
        <f t="shared" si="4"/>
        <v>0</v>
      </c>
    </row>
    <row r="21" spans="1:13" s="5" customFormat="1" ht="12.75">
      <c r="A21" s="5" t="s">
        <v>22</v>
      </c>
      <c r="B21" s="5" t="s">
        <v>17</v>
      </c>
      <c r="C21" s="23">
        <f t="shared" si="0"/>
        <v>163999</v>
      </c>
      <c r="D21" s="26">
        <v>139526</v>
      </c>
      <c r="E21" s="26">
        <v>15320</v>
      </c>
      <c r="F21" s="26">
        <v>8450</v>
      </c>
      <c r="G21" s="26">
        <v>0</v>
      </c>
      <c r="H21" s="26">
        <v>1</v>
      </c>
      <c r="I21" s="26">
        <v>1</v>
      </c>
      <c r="J21" s="26">
        <v>0</v>
      </c>
      <c r="K21" s="26">
        <v>647</v>
      </c>
      <c r="L21" s="26">
        <v>0</v>
      </c>
      <c r="M21" s="26">
        <v>54</v>
      </c>
    </row>
    <row r="22" spans="1:13" s="17" customFormat="1" ht="12.75">
      <c r="A22" s="12" t="s">
        <v>41</v>
      </c>
      <c r="C22" s="14">
        <f t="shared" si="0"/>
        <v>64</v>
      </c>
      <c r="D22" s="30">
        <v>0</v>
      </c>
      <c r="E22" s="30">
        <v>12</v>
      </c>
      <c r="F22" s="30">
        <v>50</v>
      </c>
      <c r="G22" s="30">
        <v>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</row>
    <row r="23" spans="1:13" s="17" customFormat="1" ht="12.75">
      <c r="A23" s="1" t="s">
        <v>46</v>
      </c>
      <c r="C23" s="25">
        <f t="shared" si="0"/>
        <v>164063</v>
      </c>
      <c r="D23" s="13">
        <f>+D21+D22</f>
        <v>139526</v>
      </c>
      <c r="E23" s="13">
        <f aca="true" t="shared" si="5" ref="E23:M23">+E21+E22</f>
        <v>15332</v>
      </c>
      <c r="F23" s="13">
        <f t="shared" si="5"/>
        <v>8500</v>
      </c>
      <c r="G23" s="13">
        <f t="shared" si="5"/>
        <v>2</v>
      </c>
      <c r="H23" s="13">
        <f t="shared" si="5"/>
        <v>1</v>
      </c>
      <c r="I23" s="13">
        <f t="shared" si="5"/>
        <v>1</v>
      </c>
      <c r="J23" s="13">
        <f t="shared" si="5"/>
        <v>0</v>
      </c>
      <c r="K23" s="13">
        <f t="shared" si="5"/>
        <v>647</v>
      </c>
      <c r="L23" s="13">
        <f t="shared" si="5"/>
        <v>0</v>
      </c>
      <c r="M23" s="13">
        <f t="shared" si="5"/>
        <v>54</v>
      </c>
    </row>
    <row r="24" spans="1:13" s="5" customFormat="1" ht="12.75">
      <c r="A24" s="5" t="s">
        <v>23</v>
      </c>
      <c r="B24" s="5" t="s">
        <v>17</v>
      </c>
      <c r="C24" s="23">
        <f t="shared" si="0"/>
        <v>62367</v>
      </c>
      <c r="D24" s="26">
        <v>55666</v>
      </c>
      <c r="E24" s="26">
        <v>5216</v>
      </c>
      <c r="F24" s="26">
        <v>1250</v>
      </c>
      <c r="G24" s="26">
        <v>4</v>
      </c>
      <c r="H24" s="26">
        <v>1</v>
      </c>
      <c r="I24" s="26">
        <v>1</v>
      </c>
      <c r="J24" s="26">
        <v>0</v>
      </c>
      <c r="K24" s="26">
        <v>224</v>
      </c>
      <c r="L24" s="26">
        <v>0</v>
      </c>
      <c r="M24" s="26">
        <v>5</v>
      </c>
    </row>
    <row r="25" spans="1:13" s="17" customFormat="1" ht="12.75">
      <c r="A25" s="12" t="s">
        <v>41</v>
      </c>
      <c r="C25" s="14">
        <f t="shared" si="0"/>
        <v>11</v>
      </c>
      <c r="D25" s="30">
        <v>0</v>
      </c>
      <c r="E25" s="30">
        <v>4</v>
      </c>
      <c r="F25" s="30">
        <v>7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</row>
    <row r="26" spans="1:13" s="17" customFormat="1" ht="12.75">
      <c r="A26" s="1" t="s">
        <v>47</v>
      </c>
      <c r="C26" s="25">
        <f t="shared" si="0"/>
        <v>62378</v>
      </c>
      <c r="D26" s="13">
        <f>+D24+D25</f>
        <v>55666</v>
      </c>
      <c r="E26" s="13">
        <f aca="true" t="shared" si="6" ref="E26:M26">+E24+E25</f>
        <v>5220</v>
      </c>
      <c r="F26" s="13">
        <f t="shared" si="6"/>
        <v>1257</v>
      </c>
      <c r="G26" s="13">
        <f t="shared" si="6"/>
        <v>4</v>
      </c>
      <c r="H26" s="13">
        <f t="shared" si="6"/>
        <v>1</v>
      </c>
      <c r="I26" s="13">
        <f t="shared" si="6"/>
        <v>1</v>
      </c>
      <c r="J26" s="13">
        <f t="shared" si="6"/>
        <v>0</v>
      </c>
      <c r="K26" s="13">
        <f t="shared" si="6"/>
        <v>224</v>
      </c>
      <c r="L26" s="13">
        <f t="shared" si="6"/>
        <v>0</v>
      </c>
      <c r="M26" s="13">
        <f t="shared" si="6"/>
        <v>5</v>
      </c>
    </row>
    <row r="27" spans="1:13" s="5" customFormat="1" ht="12.75">
      <c r="A27" s="5" t="s">
        <v>24</v>
      </c>
      <c r="B27" s="5" t="s">
        <v>17</v>
      </c>
      <c r="C27" s="23">
        <f t="shared" si="0"/>
        <v>60925</v>
      </c>
      <c r="D27" s="26">
        <v>53677</v>
      </c>
      <c r="E27" s="26">
        <v>5122</v>
      </c>
      <c r="F27" s="26">
        <v>1968</v>
      </c>
      <c r="G27" s="26">
        <v>0</v>
      </c>
      <c r="H27" s="26">
        <v>1</v>
      </c>
      <c r="I27" s="26">
        <v>0</v>
      </c>
      <c r="J27" s="26">
        <v>0</v>
      </c>
      <c r="K27" s="26">
        <v>157</v>
      </c>
      <c r="L27" s="26">
        <v>0</v>
      </c>
      <c r="M27" s="26">
        <v>0</v>
      </c>
    </row>
    <row r="28" spans="1:13" s="5" customFormat="1" ht="12.75">
      <c r="A28" s="18" t="s">
        <v>41</v>
      </c>
      <c r="C28" s="23">
        <f t="shared" si="0"/>
        <v>7</v>
      </c>
      <c r="D28" s="24">
        <v>0</v>
      </c>
      <c r="E28" s="24">
        <v>6</v>
      </c>
      <c r="F28" s="24">
        <v>1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</row>
    <row r="29" spans="1:13" s="17" customFormat="1" ht="12.75">
      <c r="A29" s="1" t="s">
        <v>48</v>
      </c>
      <c r="C29" s="25">
        <f t="shared" si="0"/>
        <v>60932</v>
      </c>
      <c r="D29" s="13">
        <f>+D27+D28</f>
        <v>53677</v>
      </c>
      <c r="E29" s="13">
        <f aca="true" t="shared" si="7" ref="E29:M29">+E27+E28</f>
        <v>5128</v>
      </c>
      <c r="F29" s="13">
        <f t="shared" si="7"/>
        <v>1969</v>
      </c>
      <c r="G29" s="13">
        <f t="shared" si="7"/>
        <v>0</v>
      </c>
      <c r="H29" s="13">
        <f t="shared" si="7"/>
        <v>1</v>
      </c>
      <c r="I29" s="13">
        <f t="shared" si="7"/>
        <v>0</v>
      </c>
      <c r="J29" s="13">
        <f t="shared" si="7"/>
        <v>0</v>
      </c>
      <c r="K29" s="13">
        <f t="shared" si="7"/>
        <v>157</v>
      </c>
      <c r="L29" s="13">
        <f t="shared" si="7"/>
        <v>0</v>
      </c>
      <c r="M29" s="13">
        <f t="shared" si="7"/>
        <v>0</v>
      </c>
    </row>
    <row r="30" spans="1:13" s="5" customFormat="1" ht="12.75">
      <c r="A30" s="5" t="s">
        <v>25</v>
      </c>
      <c r="B30" s="5" t="s">
        <v>17</v>
      </c>
      <c r="C30" s="23">
        <f t="shared" si="0"/>
        <v>74022</v>
      </c>
      <c r="D30" s="26">
        <v>66042</v>
      </c>
      <c r="E30" s="26">
        <v>6064</v>
      </c>
      <c r="F30" s="26">
        <v>1626</v>
      </c>
      <c r="G30" s="26">
        <v>0</v>
      </c>
      <c r="H30" s="26">
        <v>1</v>
      </c>
      <c r="I30" s="26">
        <v>0</v>
      </c>
      <c r="J30" s="26">
        <v>0</v>
      </c>
      <c r="K30" s="26">
        <v>263</v>
      </c>
      <c r="L30" s="26">
        <v>0</v>
      </c>
      <c r="M30" s="26">
        <v>26</v>
      </c>
    </row>
    <row r="31" spans="1:13" s="17" customFormat="1" ht="12.75">
      <c r="A31" s="12" t="s">
        <v>41</v>
      </c>
      <c r="C31" s="14">
        <f t="shared" si="0"/>
        <v>4</v>
      </c>
      <c r="D31" s="30">
        <v>0</v>
      </c>
      <c r="E31" s="30">
        <v>2</v>
      </c>
      <c r="F31" s="30">
        <v>2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</row>
    <row r="32" spans="1:13" s="17" customFormat="1" ht="12.75">
      <c r="A32" s="1" t="s">
        <v>49</v>
      </c>
      <c r="C32" s="25">
        <f t="shared" si="0"/>
        <v>74026</v>
      </c>
      <c r="D32" s="13">
        <f>+D30+D31</f>
        <v>66042</v>
      </c>
      <c r="E32" s="13">
        <f aca="true" t="shared" si="8" ref="E32:M32">+E30+E31</f>
        <v>6066</v>
      </c>
      <c r="F32" s="13">
        <f t="shared" si="8"/>
        <v>1628</v>
      </c>
      <c r="G32" s="13">
        <f t="shared" si="8"/>
        <v>0</v>
      </c>
      <c r="H32" s="13">
        <f t="shared" si="8"/>
        <v>1</v>
      </c>
      <c r="I32" s="13">
        <f t="shared" si="8"/>
        <v>0</v>
      </c>
      <c r="J32" s="13">
        <f t="shared" si="8"/>
        <v>0</v>
      </c>
      <c r="K32" s="13">
        <f t="shared" si="8"/>
        <v>263</v>
      </c>
      <c r="L32" s="13">
        <f t="shared" si="8"/>
        <v>0</v>
      </c>
      <c r="M32" s="13">
        <f t="shared" si="8"/>
        <v>26</v>
      </c>
    </row>
    <row r="33" spans="1:13" s="5" customFormat="1" ht="12.75">
      <c r="A33" s="5" t="s">
        <v>26</v>
      </c>
      <c r="B33" s="5" t="s">
        <v>17</v>
      </c>
      <c r="C33" s="23">
        <f t="shared" si="0"/>
        <v>463695</v>
      </c>
      <c r="D33" s="26">
        <v>406837</v>
      </c>
      <c r="E33" s="26">
        <v>43967</v>
      </c>
      <c r="F33" s="26">
        <v>11220</v>
      </c>
      <c r="G33" s="26">
        <v>2</v>
      </c>
      <c r="H33" s="26">
        <v>1</v>
      </c>
      <c r="I33" s="26">
        <v>0</v>
      </c>
      <c r="J33" s="26">
        <v>0</v>
      </c>
      <c r="K33" s="26">
        <v>1554</v>
      </c>
      <c r="L33" s="26">
        <v>0</v>
      </c>
      <c r="M33" s="26">
        <v>114</v>
      </c>
    </row>
    <row r="34" spans="1:13" s="17" customFormat="1" ht="12.75">
      <c r="A34" s="12" t="s">
        <v>41</v>
      </c>
      <c r="C34" s="14">
        <f t="shared" si="0"/>
        <v>74</v>
      </c>
      <c r="D34" s="31">
        <v>0</v>
      </c>
      <c r="E34" s="31">
        <v>28</v>
      </c>
      <c r="F34" s="31">
        <v>42</v>
      </c>
      <c r="G34" s="31">
        <v>4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</row>
    <row r="35" spans="1:13" s="17" customFormat="1" ht="12.75">
      <c r="A35" s="1" t="s">
        <v>50</v>
      </c>
      <c r="C35" s="25">
        <f t="shared" si="0"/>
        <v>463769</v>
      </c>
      <c r="D35" s="13">
        <f>+D33+D34</f>
        <v>406837</v>
      </c>
      <c r="E35" s="13">
        <f aca="true" t="shared" si="9" ref="E35:M35">+E33+E34</f>
        <v>43995</v>
      </c>
      <c r="F35" s="13">
        <f t="shared" si="9"/>
        <v>11262</v>
      </c>
      <c r="G35" s="13">
        <f t="shared" si="9"/>
        <v>6</v>
      </c>
      <c r="H35" s="13">
        <f t="shared" si="9"/>
        <v>1</v>
      </c>
      <c r="I35" s="13">
        <f t="shared" si="9"/>
        <v>0</v>
      </c>
      <c r="J35" s="13">
        <f t="shared" si="9"/>
        <v>0</v>
      </c>
      <c r="K35" s="13">
        <f t="shared" si="9"/>
        <v>1554</v>
      </c>
      <c r="L35" s="13">
        <f t="shared" si="9"/>
        <v>0</v>
      </c>
      <c r="M35" s="13">
        <f t="shared" si="9"/>
        <v>114</v>
      </c>
    </row>
    <row r="36" spans="1:13" s="5" customFormat="1" ht="12.75">
      <c r="A36" s="5" t="s">
        <v>27</v>
      </c>
      <c r="B36" s="5" t="s">
        <v>17</v>
      </c>
      <c r="C36" s="23">
        <f t="shared" si="0"/>
        <v>91065</v>
      </c>
      <c r="D36" s="26">
        <v>79953</v>
      </c>
      <c r="E36" s="26">
        <v>8272</v>
      </c>
      <c r="F36" s="26">
        <v>2533</v>
      </c>
      <c r="G36" s="26">
        <v>0</v>
      </c>
      <c r="H36" s="26">
        <v>1</v>
      </c>
      <c r="I36" s="26">
        <v>0</v>
      </c>
      <c r="J36" s="26">
        <v>0</v>
      </c>
      <c r="K36" s="26">
        <v>275</v>
      </c>
      <c r="L36" s="26">
        <v>0</v>
      </c>
      <c r="M36" s="26">
        <v>31</v>
      </c>
    </row>
    <row r="37" spans="1:13" s="17" customFormat="1" ht="12.75">
      <c r="A37" s="12" t="s">
        <v>41</v>
      </c>
      <c r="C37" s="14">
        <f t="shared" si="0"/>
        <v>31</v>
      </c>
      <c r="D37" s="31">
        <v>0</v>
      </c>
      <c r="E37" s="31">
        <v>11</v>
      </c>
      <c r="F37" s="31">
        <v>20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</row>
    <row r="38" spans="1:13" s="17" customFormat="1" ht="12.75">
      <c r="A38" s="1" t="s">
        <v>51</v>
      </c>
      <c r="C38" s="25">
        <f t="shared" si="0"/>
        <v>91096</v>
      </c>
      <c r="D38" s="13">
        <f>+D36+D37</f>
        <v>79953</v>
      </c>
      <c r="E38" s="13">
        <f aca="true" t="shared" si="10" ref="E38:M38">+E36+E37</f>
        <v>8283</v>
      </c>
      <c r="F38" s="13">
        <f t="shared" si="10"/>
        <v>2553</v>
      </c>
      <c r="G38" s="13">
        <f t="shared" si="10"/>
        <v>0</v>
      </c>
      <c r="H38" s="13">
        <f t="shared" si="10"/>
        <v>1</v>
      </c>
      <c r="I38" s="13">
        <f t="shared" si="10"/>
        <v>0</v>
      </c>
      <c r="J38" s="13">
        <f t="shared" si="10"/>
        <v>0</v>
      </c>
      <c r="K38" s="13">
        <f t="shared" si="10"/>
        <v>275</v>
      </c>
      <c r="L38" s="13">
        <f t="shared" si="10"/>
        <v>0</v>
      </c>
      <c r="M38" s="13">
        <f t="shared" si="10"/>
        <v>31</v>
      </c>
    </row>
    <row r="39" spans="1:13" s="5" customFormat="1" ht="12.75">
      <c r="A39" s="5" t="s">
        <v>28</v>
      </c>
      <c r="B39" s="5" t="s">
        <v>17</v>
      </c>
      <c r="C39" s="23">
        <f t="shared" si="0"/>
        <v>19732</v>
      </c>
      <c r="D39" s="26">
        <v>17003</v>
      </c>
      <c r="E39" s="26">
        <v>1535</v>
      </c>
      <c r="F39" s="26">
        <v>1020</v>
      </c>
      <c r="G39" s="26">
        <v>1</v>
      </c>
      <c r="H39" s="26">
        <v>1</v>
      </c>
      <c r="I39" s="26">
        <v>0</v>
      </c>
      <c r="J39" s="26">
        <v>0</v>
      </c>
      <c r="K39" s="26">
        <v>172</v>
      </c>
      <c r="L39" s="26">
        <v>0</v>
      </c>
      <c r="M39" s="26">
        <v>0</v>
      </c>
    </row>
    <row r="40" spans="1:13" s="17" customFormat="1" ht="12.75">
      <c r="A40" s="12" t="s">
        <v>41</v>
      </c>
      <c r="C40" s="14">
        <f t="shared" si="0"/>
        <v>1</v>
      </c>
      <c r="D40" s="30">
        <v>0</v>
      </c>
      <c r="E40" s="30">
        <v>0</v>
      </c>
      <c r="F40" s="30">
        <v>1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</row>
    <row r="41" spans="1:13" s="17" customFormat="1" ht="12.75">
      <c r="A41" s="1" t="s">
        <v>52</v>
      </c>
      <c r="C41" s="25">
        <f t="shared" si="0"/>
        <v>19733</v>
      </c>
      <c r="D41" s="13">
        <f>+D39+D40</f>
        <v>17003</v>
      </c>
      <c r="E41" s="13">
        <f aca="true" t="shared" si="11" ref="E41:M41">+E39+E40</f>
        <v>1535</v>
      </c>
      <c r="F41" s="13">
        <f t="shared" si="11"/>
        <v>1021</v>
      </c>
      <c r="G41" s="13">
        <f t="shared" si="11"/>
        <v>1</v>
      </c>
      <c r="H41" s="13">
        <f t="shared" si="11"/>
        <v>1</v>
      </c>
      <c r="I41" s="13">
        <f t="shared" si="11"/>
        <v>0</v>
      </c>
      <c r="J41" s="13">
        <f t="shared" si="11"/>
        <v>0</v>
      </c>
      <c r="K41" s="13">
        <f t="shared" si="11"/>
        <v>172</v>
      </c>
      <c r="L41" s="13">
        <f t="shared" si="11"/>
        <v>0</v>
      </c>
      <c r="M41" s="13">
        <f t="shared" si="11"/>
        <v>0</v>
      </c>
    </row>
    <row r="42" spans="1:13" s="5" customFormat="1" ht="12.75">
      <c r="A42" s="5" t="s">
        <v>29</v>
      </c>
      <c r="B42" s="5" t="s">
        <v>17</v>
      </c>
      <c r="C42" s="23">
        <f t="shared" si="0"/>
        <v>155170</v>
      </c>
      <c r="D42" s="26">
        <v>138884</v>
      </c>
      <c r="E42" s="26">
        <v>13233</v>
      </c>
      <c r="F42" s="26">
        <v>2500</v>
      </c>
      <c r="G42" s="26">
        <v>3</v>
      </c>
      <c r="H42" s="26">
        <v>1</v>
      </c>
      <c r="I42" s="26">
        <v>0</v>
      </c>
      <c r="J42" s="26">
        <v>0</v>
      </c>
      <c r="K42" s="26">
        <v>548</v>
      </c>
      <c r="L42" s="26">
        <v>0</v>
      </c>
      <c r="M42" s="26">
        <v>1</v>
      </c>
    </row>
    <row r="43" spans="1:13" s="17" customFormat="1" ht="12.75">
      <c r="A43" s="12" t="s">
        <v>41</v>
      </c>
      <c r="C43" s="14">
        <f t="shared" si="0"/>
        <v>9</v>
      </c>
      <c r="D43" s="30">
        <v>0</v>
      </c>
      <c r="E43" s="30">
        <v>4</v>
      </c>
      <c r="F43" s="30">
        <v>5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</row>
    <row r="44" spans="1:13" s="17" customFormat="1" ht="12.75">
      <c r="A44" s="1" t="s">
        <v>53</v>
      </c>
      <c r="C44" s="25">
        <f t="shared" si="0"/>
        <v>155179</v>
      </c>
      <c r="D44" s="13">
        <f>+D42+D43</f>
        <v>138884</v>
      </c>
      <c r="E44" s="13">
        <f aca="true" t="shared" si="12" ref="E44:M44">+E42+E43</f>
        <v>13237</v>
      </c>
      <c r="F44" s="13">
        <f t="shared" si="12"/>
        <v>2505</v>
      </c>
      <c r="G44" s="13">
        <f t="shared" si="12"/>
        <v>3</v>
      </c>
      <c r="H44" s="13">
        <f t="shared" si="12"/>
        <v>1</v>
      </c>
      <c r="I44" s="13">
        <f t="shared" si="12"/>
        <v>0</v>
      </c>
      <c r="J44" s="13">
        <f t="shared" si="12"/>
        <v>0</v>
      </c>
      <c r="K44" s="13">
        <f t="shared" si="12"/>
        <v>548</v>
      </c>
      <c r="L44" s="13">
        <f t="shared" si="12"/>
        <v>0</v>
      </c>
      <c r="M44" s="13">
        <f t="shared" si="12"/>
        <v>1</v>
      </c>
    </row>
    <row r="45" spans="1:13" s="5" customFormat="1" ht="12.75">
      <c r="A45" s="5" t="s">
        <v>30</v>
      </c>
      <c r="B45" s="5" t="s">
        <v>17</v>
      </c>
      <c r="C45" s="23">
        <f t="shared" si="0"/>
        <v>130166</v>
      </c>
      <c r="D45" s="26">
        <v>113179</v>
      </c>
      <c r="E45" s="26">
        <v>11599</v>
      </c>
      <c r="F45" s="26">
        <v>4796</v>
      </c>
      <c r="G45" s="26">
        <v>3</v>
      </c>
      <c r="H45" s="26">
        <v>1</v>
      </c>
      <c r="I45" s="26">
        <v>0</v>
      </c>
      <c r="J45" s="26">
        <v>0</v>
      </c>
      <c r="K45" s="26">
        <v>549</v>
      </c>
      <c r="L45" s="26">
        <v>0</v>
      </c>
      <c r="M45" s="26">
        <v>39</v>
      </c>
    </row>
    <row r="46" spans="1:13" s="17" customFormat="1" ht="12.75">
      <c r="A46" s="12" t="s">
        <v>41</v>
      </c>
      <c r="C46" s="14">
        <f t="shared" si="0"/>
        <v>25</v>
      </c>
      <c r="D46" s="30">
        <v>0</v>
      </c>
      <c r="E46" s="30">
        <v>9</v>
      </c>
      <c r="F46" s="30">
        <v>16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</row>
    <row r="47" spans="1:13" s="17" customFormat="1" ht="12.75">
      <c r="A47" s="1" t="s">
        <v>54</v>
      </c>
      <c r="C47" s="25">
        <f t="shared" si="0"/>
        <v>130191</v>
      </c>
      <c r="D47" s="13">
        <f>+D45+D46</f>
        <v>113179</v>
      </c>
      <c r="E47" s="13">
        <f aca="true" t="shared" si="13" ref="E47:M47">+E45+E46</f>
        <v>11608</v>
      </c>
      <c r="F47" s="13">
        <f t="shared" si="13"/>
        <v>4812</v>
      </c>
      <c r="G47" s="13">
        <f t="shared" si="13"/>
        <v>3</v>
      </c>
      <c r="H47" s="13">
        <f t="shared" si="13"/>
        <v>1</v>
      </c>
      <c r="I47" s="13">
        <f t="shared" si="13"/>
        <v>0</v>
      </c>
      <c r="J47" s="13">
        <f t="shared" si="13"/>
        <v>0</v>
      </c>
      <c r="K47" s="13">
        <f t="shared" si="13"/>
        <v>549</v>
      </c>
      <c r="L47" s="13">
        <f t="shared" si="13"/>
        <v>0</v>
      </c>
      <c r="M47" s="13">
        <f t="shared" si="13"/>
        <v>39</v>
      </c>
    </row>
    <row r="48" spans="1:13" s="5" customFormat="1" ht="12.75">
      <c r="A48" s="5" t="s">
        <v>31</v>
      </c>
      <c r="B48" s="5" t="s">
        <v>17</v>
      </c>
      <c r="C48" s="23">
        <f t="shared" si="0"/>
        <v>141215</v>
      </c>
      <c r="D48" s="26">
        <v>123876</v>
      </c>
      <c r="E48" s="26">
        <v>13600</v>
      </c>
      <c r="F48" s="26">
        <v>3088</v>
      </c>
      <c r="G48" s="26">
        <v>0</v>
      </c>
      <c r="H48" s="26">
        <v>1</v>
      </c>
      <c r="I48" s="26">
        <v>1</v>
      </c>
      <c r="J48" s="26">
        <v>0</v>
      </c>
      <c r="K48" s="26">
        <v>645</v>
      </c>
      <c r="L48" s="26">
        <v>0</v>
      </c>
      <c r="M48" s="26">
        <v>4</v>
      </c>
    </row>
    <row r="49" spans="1:13" s="17" customFormat="1" ht="12.75">
      <c r="A49" s="12" t="s">
        <v>41</v>
      </c>
      <c r="C49" s="14">
        <f t="shared" si="0"/>
        <v>29</v>
      </c>
      <c r="D49" s="30">
        <v>0</v>
      </c>
      <c r="E49" s="30">
        <v>14</v>
      </c>
      <c r="F49" s="30">
        <v>13</v>
      </c>
      <c r="G49" s="30">
        <v>2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</row>
    <row r="50" spans="1:13" s="17" customFormat="1" ht="12.75">
      <c r="A50" s="1" t="s">
        <v>55</v>
      </c>
      <c r="C50" s="25">
        <f t="shared" si="0"/>
        <v>141244</v>
      </c>
      <c r="D50" s="13">
        <f>+D48+D49</f>
        <v>123876</v>
      </c>
      <c r="E50" s="13">
        <f aca="true" t="shared" si="14" ref="E50:M50">+E48+E49</f>
        <v>13614</v>
      </c>
      <c r="F50" s="13">
        <f t="shared" si="14"/>
        <v>3101</v>
      </c>
      <c r="G50" s="13">
        <f t="shared" si="14"/>
        <v>2</v>
      </c>
      <c r="H50" s="13">
        <f t="shared" si="14"/>
        <v>1</v>
      </c>
      <c r="I50" s="13">
        <f t="shared" si="14"/>
        <v>1</v>
      </c>
      <c r="J50" s="13">
        <f t="shared" si="14"/>
        <v>0</v>
      </c>
      <c r="K50" s="13">
        <f t="shared" si="14"/>
        <v>645</v>
      </c>
      <c r="L50" s="13">
        <f t="shared" si="14"/>
        <v>0</v>
      </c>
      <c r="M50" s="13">
        <f t="shared" si="14"/>
        <v>4</v>
      </c>
    </row>
    <row r="51" spans="1:13" s="5" customFormat="1" ht="12.75">
      <c r="A51" s="5" t="s">
        <v>32</v>
      </c>
      <c r="B51" s="5" t="s">
        <v>17</v>
      </c>
      <c r="C51" s="23">
        <f t="shared" si="0"/>
        <v>105772</v>
      </c>
      <c r="D51" s="26">
        <v>87917</v>
      </c>
      <c r="E51" s="26">
        <v>9673</v>
      </c>
      <c r="F51" s="26">
        <v>7820</v>
      </c>
      <c r="G51" s="26">
        <v>0</v>
      </c>
      <c r="H51" s="26">
        <v>1</v>
      </c>
      <c r="I51" s="26">
        <v>0</v>
      </c>
      <c r="J51" s="26">
        <v>0</v>
      </c>
      <c r="K51" s="26">
        <v>345</v>
      </c>
      <c r="L51" s="26">
        <v>0</v>
      </c>
      <c r="M51" s="26">
        <v>16</v>
      </c>
    </row>
    <row r="52" spans="1:13" s="5" customFormat="1" ht="12.75">
      <c r="A52" s="5" t="s">
        <v>32</v>
      </c>
      <c r="B52" s="5" t="s">
        <v>21</v>
      </c>
      <c r="C52" s="23">
        <f t="shared" si="0"/>
        <v>5</v>
      </c>
      <c r="D52" s="27">
        <v>4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</v>
      </c>
      <c r="M52" s="27">
        <v>0</v>
      </c>
    </row>
    <row r="53" spans="1:13" s="17" customFormat="1" ht="12.75">
      <c r="A53" s="12" t="s">
        <v>41</v>
      </c>
      <c r="C53" s="14">
        <f t="shared" si="0"/>
        <v>89</v>
      </c>
      <c r="D53" s="30">
        <v>0</v>
      </c>
      <c r="E53" s="30">
        <v>17</v>
      </c>
      <c r="F53" s="30">
        <v>72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</row>
    <row r="54" spans="1:13" s="17" customFormat="1" ht="12.75">
      <c r="A54" s="1" t="s">
        <v>56</v>
      </c>
      <c r="C54" s="25">
        <f t="shared" si="0"/>
        <v>105866</v>
      </c>
      <c r="D54" s="13">
        <f>+D51+D52+D53</f>
        <v>87921</v>
      </c>
      <c r="E54" s="13">
        <f aca="true" t="shared" si="15" ref="E54:M54">+E51+E52+E53</f>
        <v>9690</v>
      </c>
      <c r="F54" s="13">
        <f t="shared" si="15"/>
        <v>7892</v>
      </c>
      <c r="G54" s="13">
        <f t="shared" si="15"/>
        <v>0</v>
      </c>
      <c r="H54" s="13">
        <f t="shared" si="15"/>
        <v>1</v>
      </c>
      <c r="I54" s="13">
        <f t="shared" si="15"/>
        <v>0</v>
      </c>
      <c r="J54" s="13">
        <f t="shared" si="15"/>
        <v>0</v>
      </c>
      <c r="K54" s="13">
        <f t="shared" si="15"/>
        <v>345</v>
      </c>
      <c r="L54" s="13">
        <f t="shared" si="15"/>
        <v>1</v>
      </c>
      <c r="M54" s="13">
        <f t="shared" si="15"/>
        <v>16</v>
      </c>
    </row>
    <row r="55" spans="1:13" s="5" customFormat="1" ht="12.75">
      <c r="A55" s="5" t="s">
        <v>33</v>
      </c>
      <c r="B55" s="5" t="s">
        <v>17</v>
      </c>
      <c r="C55" s="23">
        <f t="shared" si="0"/>
        <v>60061</v>
      </c>
      <c r="D55" s="26">
        <v>52131</v>
      </c>
      <c r="E55" s="26">
        <v>5626</v>
      </c>
      <c r="F55" s="26">
        <v>1965</v>
      </c>
      <c r="G55" s="26">
        <v>2</v>
      </c>
      <c r="H55" s="26">
        <v>1</v>
      </c>
      <c r="I55" s="26">
        <v>0</v>
      </c>
      <c r="J55" s="26">
        <v>0</v>
      </c>
      <c r="K55" s="26">
        <v>314</v>
      </c>
      <c r="L55" s="26">
        <v>0</v>
      </c>
      <c r="M55" s="26">
        <v>22</v>
      </c>
    </row>
    <row r="56" spans="1:13" s="17" customFormat="1" ht="12.75">
      <c r="A56" s="12" t="s">
        <v>41</v>
      </c>
      <c r="C56" s="14">
        <f t="shared" si="0"/>
        <v>17</v>
      </c>
      <c r="D56" s="30">
        <v>0</v>
      </c>
      <c r="E56" s="30">
        <v>7</v>
      </c>
      <c r="F56" s="30">
        <v>9</v>
      </c>
      <c r="G56" s="30">
        <v>1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</row>
    <row r="57" spans="1:13" s="17" customFormat="1" ht="12.75">
      <c r="A57" s="1" t="s">
        <v>57</v>
      </c>
      <c r="C57" s="25">
        <f t="shared" si="0"/>
        <v>60078</v>
      </c>
      <c r="D57" s="13">
        <f>+D55+D56</f>
        <v>52131</v>
      </c>
      <c r="E57" s="13">
        <f aca="true" t="shared" si="16" ref="E57:M57">+E55+E56</f>
        <v>5633</v>
      </c>
      <c r="F57" s="13">
        <f t="shared" si="16"/>
        <v>1974</v>
      </c>
      <c r="G57" s="13">
        <f t="shared" si="16"/>
        <v>3</v>
      </c>
      <c r="H57" s="13">
        <f t="shared" si="16"/>
        <v>1</v>
      </c>
      <c r="I57" s="13">
        <f t="shared" si="16"/>
        <v>0</v>
      </c>
      <c r="J57" s="13">
        <f t="shared" si="16"/>
        <v>0</v>
      </c>
      <c r="K57" s="13">
        <f t="shared" si="16"/>
        <v>314</v>
      </c>
      <c r="L57" s="13">
        <f t="shared" si="16"/>
        <v>0</v>
      </c>
      <c r="M57" s="13">
        <f t="shared" si="16"/>
        <v>22</v>
      </c>
    </row>
    <row r="58" spans="1:13" s="5" customFormat="1" ht="12.75">
      <c r="A58" s="5" t="s">
        <v>34</v>
      </c>
      <c r="B58" s="5" t="s">
        <v>17</v>
      </c>
      <c r="C58" s="23">
        <f t="shared" si="0"/>
        <v>126689</v>
      </c>
      <c r="D58" s="26">
        <v>108017</v>
      </c>
      <c r="E58" s="26">
        <v>14864</v>
      </c>
      <c r="F58" s="26">
        <v>3204</v>
      </c>
      <c r="G58" s="26">
        <v>1</v>
      </c>
      <c r="H58" s="26">
        <v>1</v>
      </c>
      <c r="I58" s="26">
        <v>3</v>
      </c>
      <c r="J58" s="26">
        <v>0</v>
      </c>
      <c r="K58" s="26">
        <v>563</v>
      </c>
      <c r="L58" s="26">
        <v>0</v>
      </c>
      <c r="M58" s="26">
        <v>36</v>
      </c>
    </row>
    <row r="59" spans="1:13" s="5" customFormat="1" ht="12.75">
      <c r="A59" s="18" t="s">
        <v>41</v>
      </c>
      <c r="C59" s="23">
        <f t="shared" si="0"/>
        <v>42</v>
      </c>
      <c r="D59" s="24">
        <v>0</v>
      </c>
      <c r="E59" s="24">
        <v>20</v>
      </c>
      <c r="F59" s="24">
        <v>17</v>
      </c>
      <c r="G59" s="24">
        <v>5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</row>
    <row r="60" spans="1:13" s="20" customFormat="1" ht="12.75">
      <c r="A60" s="19" t="s">
        <v>58</v>
      </c>
      <c r="C60" s="28">
        <f t="shared" si="0"/>
        <v>126731</v>
      </c>
      <c r="D60" s="29">
        <f>+D58+D59</f>
        <v>108017</v>
      </c>
      <c r="E60" s="29">
        <f aca="true" t="shared" si="17" ref="E60:M60">+E58+E59</f>
        <v>14884</v>
      </c>
      <c r="F60" s="29">
        <f t="shared" si="17"/>
        <v>3221</v>
      </c>
      <c r="G60" s="29">
        <f t="shared" si="17"/>
        <v>6</v>
      </c>
      <c r="H60" s="29">
        <f t="shared" si="17"/>
        <v>1</v>
      </c>
      <c r="I60" s="29">
        <f t="shared" si="17"/>
        <v>3</v>
      </c>
      <c r="J60" s="29">
        <f t="shared" si="17"/>
        <v>0</v>
      </c>
      <c r="K60" s="29">
        <f t="shared" si="17"/>
        <v>563</v>
      </c>
      <c r="L60" s="29">
        <f t="shared" si="17"/>
        <v>0</v>
      </c>
      <c r="M60" s="29">
        <f t="shared" si="17"/>
        <v>36</v>
      </c>
    </row>
    <row r="61" spans="1:13" s="5" customFormat="1" ht="12.75">
      <c r="A61" s="5" t="s">
        <v>35</v>
      </c>
      <c r="B61" s="5" t="s">
        <v>17</v>
      </c>
      <c r="C61" s="23">
        <f t="shared" si="0"/>
        <v>93288</v>
      </c>
      <c r="D61" s="26">
        <v>81604</v>
      </c>
      <c r="E61" s="26">
        <v>8786</v>
      </c>
      <c r="F61" s="26">
        <v>2556</v>
      </c>
      <c r="G61" s="26">
        <v>3</v>
      </c>
      <c r="H61" s="26">
        <v>1</v>
      </c>
      <c r="I61" s="26">
        <v>1</v>
      </c>
      <c r="J61" s="26">
        <v>0</v>
      </c>
      <c r="K61" s="26">
        <v>313</v>
      </c>
      <c r="L61" s="26">
        <v>0</v>
      </c>
      <c r="M61" s="26">
        <v>24</v>
      </c>
    </row>
    <row r="62" spans="1:13" s="17" customFormat="1" ht="12.75">
      <c r="A62" s="12" t="s">
        <v>41</v>
      </c>
      <c r="C62" s="14">
        <f t="shared" si="0"/>
        <v>12</v>
      </c>
      <c r="D62" s="31">
        <v>0</v>
      </c>
      <c r="E62" s="31">
        <v>7</v>
      </c>
      <c r="F62" s="31">
        <v>5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</row>
    <row r="63" spans="1:13" s="17" customFormat="1" ht="12.75">
      <c r="A63" s="1" t="s">
        <v>59</v>
      </c>
      <c r="C63" s="25">
        <f t="shared" si="0"/>
        <v>93300</v>
      </c>
      <c r="D63" s="13">
        <f>+D61+D62</f>
        <v>81604</v>
      </c>
      <c r="E63" s="13">
        <f aca="true" t="shared" si="18" ref="E63:M63">+E61+E62</f>
        <v>8793</v>
      </c>
      <c r="F63" s="13">
        <f t="shared" si="18"/>
        <v>2561</v>
      </c>
      <c r="G63" s="13">
        <f t="shared" si="18"/>
        <v>3</v>
      </c>
      <c r="H63" s="13">
        <f t="shared" si="18"/>
        <v>1</v>
      </c>
      <c r="I63" s="13">
        <f t="shared" si="18"/>
        <v>1</v>
      </c>
      <c r="J63" s="13">
        <f t="shared" si="18"/>
        <v>0</v>
      </c>
      <c r="K63" s="13">
        <f t="shared" si="18"/>
        <v>313</v>
      </c>
      <c r="L63" s="13">
        <f t="shared" si="18"/>
        <v>0</v>
      </c>
      <c r="M63" s="13">
        <f t="shared" si="18"/>
        <v>24</v>
      </c>
    </row>
    <row r="64" spans="1:13" s="5" customFormat="1" ht="12.75">
      <c r="A64" s="5" t="s">
        <v>36</v>
      </c>
      <c r="B64" s="5" t="s">
        <v>17</v>
      </c>
      <c r="C64" s="23">
        <f t="shared" si="0"/>
        <v>134938</v>
      </c>
      <c r="D64" s="26">
        <v>115461</v>
      </c>
      <c r="E64" s="26">
        <v>11284</v>
      </c>
      <c r="F64" s="26">
        <v>7650</v>
      </c>
      <c r="G64" s="26">
        <v>3</v>
      </c>
      <c r="H64" s="26">
        <v>1</v>
      </c>
      <c r="I64" s="26">
        <v>0</v>
      </c>
      <c r="J64" s="26">
        <v>0</v>
      </c>
      <c r="K64" s="26">
        <v>528</v>
      </c>
      <c r="L64" s="26">
        <v>0</v>
      </c>
      <c r="M64" s="26">
        <v>11</v>
      </c>
    </row>
    <row r="65" spans="1:13" s="17" customFormat="1" ht="12.75">
      <c r="A65" s="12" t="s">
        <v>41</v>
      </c>
      <c r="C65" s="14">
        <f t="shared" si="0"/>
        <v>59</v>
      </c>
      <c r="D65" s="31">
        <v>0</v>
      </c>
      <c r="E65" s="31">
        <v>16</v>
      </c>
      <c r="F65" s="31">
        <v>41</v>
      </c>
      <c r="G65" s="31">
        <v>2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</row>
    <row r="66" spans="1:13" s="17" customFormat="1" ht="12.75">
      <c r="A66" s="1" t="s">
        <v>60</v>
      </c>
      <c r="C66" s="25">
        <f t="shared" si="0"/>
        <v>134997</v>
      </c>
      <c r="D66" s="13">
        <f>+D64+D65</f>
        <v>115461</v>
      </c>
      <c r="E66" s="13">
        <f aca="true" t="shared" si="19" ref="E66:M66">+E64+E65</f>
        <v>11300</v>
      </c>
      <c r="F66" s="13">
        <f t="shared" si="19"/>
        <v>7691</v>
      </c>
      <c r="G66" s="13">
        <f t="shared" si="19"/>
        <v>5</v>
      </c>
      <c r="H66" s="13">
        <f t="shared" si="19"/>
        <v>1</v>
      </c>
      <c r="I66" s="13">
        <f t="shared" si="19"/>
        <v>0</v>
      </c>
      <c r="J66" s="13">
        <f t="shared" si="19"/>
        <v>0</v>
      </c>
      <c r="K66" s="13">
        <f t="shared" si="19"/>
        <v>528</v>
      </c>
      <c r="L66" s="13">
        <f t="shared" si="19"/>
        <v>0</v>
      </c>
      <c r="M66" s="13">
        <f t="shared" si="19"/>
        <v>11</v>
      </c>
    </row>
    <row r="67" spans="1:13" s="5" customFormat="1" ht="12.75">
      <c r="A67" s="5" t="s">
        <v>37</v>
      </c>
      <c r="B67" s="5" t="s">
        <v>17</v>
      </c>
      <c r="C67" s="23">
        <f t="shared" si="0"/>
        <v>144548</v>
      </c>
      <c r="D67" s="26">
        <v>123943</v>
      </c>
      <c r="E67" s="26">
        <v>13780</v>
      </c>
      <c r="F67" s="26">
        <v>6464</v>
      </c>
      <c r="G67" s="26">
        <v>2</v>
      </c>
      <c r="H67" s="26">
        <v>1</v>
      </c>
      <c r="I67" s="26">
        <v>2</v>
      </c>
      <c r="J67" s="26">
        <v>0</v>
      </c>
      <c r="K67" s="26">
        <v>346</v>
      </c>
      <c r="L67" s="26">
        <v>0</v>
      </c>
      <c r="M67" s="26">
        <v>10</v>
      </c>
    </row>
    <row r="68" spans="1:13" s="17" customFormat="1" ht="12.75">
      <c r="A68" s="12" t="s">
        <v>41</v>
      </c>
      <c r="C68" s="14">
        <f t="shared" si="0"/>
        <v>39</v>
      </c>
      <c r="D68" s="31">
        <v>0</v>
      </c>
      <c r="E68" s="31">
        <v>10</v>
      </c>
      <c r="F68" s="31">
        <v>25</v>
      </c>
      <c r="G68" s="31">
        <v>4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</row>
    <row r="69" spans="1:13" s="17" customFormat="1" ht="12.75">
      <c r="A69" s="1" t="s">
        <v>61</v>
      </c>
      <c r="C69" s="25">
        <f t="shared" si="0"/>
        <v>144587</v>
      </c>
      <c r="D69" s="13">
        <f>+D67+D68</f>
        <v>123943</v>
      </c>
      <c r="E69" s="13">
        <f aca="true" t="shared" si="20" ref="E69:M69">+E67+E68</f>
        <v>13790</v>
      </c>
      <c r="F69" s="13">
        <f t="shared" si="20"/>
        <v>6489</v>
      </c>
      <c r="G69" s="13">
        <f t="shared" si="20"/>
        <v>6</v>
      </c>
      <c r="H69" s="13">
        <f t="shared" si="20"/>
        <v>1</v>
      </c>
      <c r="I69" s="13">
        <f t="shared" si="20"/>
        <v>2</v>
      </c>
      <c r="J69" s="13">
        <f t="shared" si="20"/>
        <v>0</v>
      </c>
      <c r="K69" s="13">
        <f t="shared" si="20"/>
        <v>346</v>
      </c>
      <c r="L69" s="13">
        <f t="shared" si="20"/>
        <v>0</v>
      </c>
      <c r="M69" s="13">
        <f t="shared" si="20"/>
        <v>10</v>
      </c>
    </row>
    <row r="70" spans="1:13" s="5" customFormat="1" ht="12.75">
      <c r="A70" s="5" t="s">
        <v>38</v>
      </c>
      <c r="B70" s="5" t="s">
        <v>17</v>
      </c>
      <c r="C70" s="23">
        <f t="shared" si="0"/>
        <v>137643</v>
      </c>
      <c r="D70" s="26">
        <v>120077</v>
      </c>
      <c r="E70" s="26">
        <v>13241</v>
      </c>
      <c r="F70" s="26">
        <v>3847</v>
      </c>
      <c r="G70" s="26">
        <v>1</v>
      </c>
      <c r="H70" s="26">
        <v>1</v>
      </c>
      <c r="I70" s="26">
        <v>0</v>
      </c>
      <c r="J70" s="26">
        <v>0</v>
      </c>
      <c r="K70" s="26">
        <v>467</v>
      </c>
      <c r="L70" s="26">
        <v>0</v>
      </c>
      <c r="M70" s="26">
        <v>9</v>
      </c>
    </row>
    <row r="71" spans="1:13" s="17" customFormat="1" ht="12.75">
      <c r="A71" s="12" t="s">
        <v>41</v>
      </c>
      <c r="C71" s="14">
        <f t="shared" si="0"/>
        <v>46</v>
      </c>
      <c r="D71" s="31">
        <v>0</v>
      </c>
      <c r="E71" s="31">
        <v>23</v>
      </c>
      <c r="F71" s="31">
        <v>21</v>
      </c>
      <c r="G71" s="31">
        <v>2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</row>
    <row r="72" spans="1:13" s="17" customFormat="1" ht="12.75">
      <c r="A72" s="1" t="s">
        <v>62</v>
      </c>
      <c r="C72" s="25">
        <f t="shared" si="0"/>
        <v>137689</v>
      </c>
      <c r="D72" s="13">
        <f>+D70+D71</f>
        <v>120077</v>
      </c>
      <c r="E72" s="13">
        <f aca="true" t="shared" si="21" ref="E72:M72">+E70+E71</f>
        <v>13264</v>
      </c>
      <c r="F72" s="13">
        <f t="shared" si="21"/>
        <v>3868</v>
      </c>
      <c r="G72" s="13">
        <f t="shared" si="21"/>
        <v>3</v>
      </c>
      <c r="H72" s="13">
        <f t="shared" si="21"/>
        <v>1</v>
      </c>
      <c r="I72" s="13">
        <f t="shared" si="21"/>
        <v>0</v>
      </c>
      <c r="J72" s="13">
        <f t="shared" si="21"/>
        <v>0</v>
      </c>
      <c r="K72" s="13">
        <f t="shared" si="21"/>
        <v>467</v>
      </c>
      <c r="L72" s="13">
        <f t="shared" si="21"/>
        <v>0</v>
      </c>
      <c r="M72" s="13">
        <f t="shared" si="21"/>
        <v>9</v>
      </c>
    </row>
    <row r="73" spans="3:13" ht="12.75">
      <c r="C73" s="15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s="17" customFormat="1" ht="12.75">
      <c r="A74" s="1" t="s">
        <v>63</v>
      </c>
      <c r="C74" s="25">
        <f>SUM(D74:M74)</f>
        <v>2837280</v>
      </c>
      <c r="D74" s="13">
        <f>+D7+D10+D13+D17+D21+D24+D27+D30+D33+D36+D39+D42+D45+D48+D51+D55+D58+D61+D64+D67+D70</f>
        <v>2479434</v>
      </c>
      <c r="E74" s="13">
        <f aca="true" t="shared" si="22" ref="E74:M74">+E7+E10+E13+E17+E21+E24+E27+E30+E33+E36+E39+E42+E45+E48+E51+E55+E58+E61+E64+E67+E70</f>
        <v>258718</v>
      </c>
      <c r="F74" s="13">
        <f t="shared" si="22"/>
        <v>89372</v>
      </c>
      <c r="G74" s="13">
        <f t="shared" si="22"/>
        <v>27</v>
      </c>
      <c r="H74" s="13">
        <f t="shared" si="22"/>
        <v>21</v>
      </c>
      <c r="I74" s="13">
        <f t="shared" si="22"/>
        <v>14</v>
      </c>
      <c r="J74" s="13">
        <f t="shared" si="22"/>
        <v>0</v>
      </c>
      <c r="K74" s="13">
        <f t="shared" si="22"/>
        <v>9278</v>
      </c>
      <c r="L74" s="13">
        <f t="shared" si="22"/>
        <v>0</v>
      </c>
      <c r="M74" s="13">
        <f t="shared" si="22"/>
        <v>416</v>
      </c>
    </row>
    <row r="75" spans="1:13" s="17" customFormat="1" ht="12.75">
      <c r="A75" s="1" t="s">
        <v>64</v>
      </c>
      <c r="C75" s="25">
        <f>SUM(D75:M75)</f>
        <v>710</v>
      </c>
      <c r="D75" s="13">
        <f>+D8+D11+D15+D19+D22+D25+D28+D31+D34+D37+D40+D43+D46+D49+D53+D56+D59+D62+D65+D68+D71</f>
        <v>0</v>
      </c>
      <c r="E75" s="13">
        <f aca="true" t="shared" si="23" ref="E75:M75">+E8+E11+E15+E19+E22+E25+E28+E31+E34+E37+E40+E43+E46+E49+E53+E56+E59+E62+E65+E68+E71</f>
        <v>291</v>
      </c>
      <c r="F75" s="13">
        <f t="shared" si="23"/>
        <v>394</v>
      </c>
      <c r="G75" s="13">
        <f t="shared" si="23"/>
        <v>25</v>
      </c>
      <c r="H75" s="13">
        <f t="shared" si="23"/>
        <v>0</v>
      </c>
      <c r="I75" s="13">
        <f t="shared" si="23"/>
        <v>0</v>
      </c>
      <c r="J75" s="13">
        <f t="shared" si="23"/>
        <v>0</v>
      </c>
      <c r="K75" s="13">
        <f t="shared" si="23"/>
        <v>0</v>
      </c>
      <c r="L75" s="13">
        <f t="shared" si="23"/>
        <v>0</v>
      </c>
      <c r="M75" s="13">
        <f t="shared" si="23"/>
        <v>0</v>
      </c>
    </row>
    <row r="76" spans="1:13" s="17" customFormat="1" ht="12.75">
      <c r="A76" s="1" t="s">
        <v>68</v>
      </c>
      <c r="C76" s="25">
        <f>SUM(D76:M76)</f>
        <v>445</v>
      </c>
      <c r="D76" s="30">
        <f>+D14+D18+D52</f>
        <v>139</v>
      </c>
      <c r="E76" s="30">
        <f aca="true" t="shared" si="24" ref="E76:M76">+E14+E18+E52</f>
        <v>0</v>
      </c>
      <c r="F76" s="30">
        <f t="shared" si="24"/>
        <v>42</v>
      </c>
      <c r="G76" s="30">
        <f t="shared" si="24"/>
        <v>0</v>
      </c>
      <c r="H76" s="30">
        <f t="shared" si="24"/>
        <v>0</v>
      </c>
      <c r="I76" s="30">
        <f t="shared" si="24"/>
        <v>0</v>
      </c>
      <c r="J76" s="30">
        <f t="shared" si="24"/>
        <v>0</v>
      </c>
      <c r="K76" s="30">
        <f t="shared" si="24"/>
        <v>1</v>
      </c>
      <c r="L76" s="30">
        <f t="shared" si="24"/>
        <v>263</v>
      </c>
      <c r="M76" s="30">
        <f t="shared" si="24"/>
        <v>0</v>
      </c>
    </row>
    <row r="77" spans="1:13" s="17" customFormat="1" ht="12.75">
      <c r="A77" s="1" t="s">
        <v>39</v>
      </c>
      <c r="C77" s="25">
        <f>SUM(D77:M77)</f>
        <v>2838435</v>
      </c>
      <c r="D77" s="13">
        <f>+D9+D12+D16+D20+D23+D26+D29+D32+D35+D38+D41+D44+D47+D50+D54+D57+D60+D63+D66+D69+D72</f>
        <v>2479573</v>
      </c>
      <c r="E77" s="13">
        <f aca="true" t="shared" si="25" ref="E77:M77">+E9+E12+E16+E20+E23+E26+E29+E32+E35+E38+E41+E44+E47+E50+E54+E57+E60+E63+E66+E69+E72</f>
        <v>259009</v>
      </c>
      <c r="F77" s="13">
        <f t="shared" si="25"/>
        <v>89808</v>
      </c>
      <c r="G77" s="13">
        <f t="shared" si="25"/>
        <v>52</v>
      </c>
      <c r="H77" s="13">
        <f t="shared" si="25"/>
        <v>21</v>
      </c>
      <c r="I77" s="13">
        <f t="shared" si="25"/>
        <v>14</v>
      </c>
      <c r="J77" s="13">
        <f t="shared" si="25"/>
        <v>0</v>
      </c>
      <c r="K77" s="13">
        <f t="shared" si="25"/>
        <v>9279</v>
      </c>
      <c r="L77" s="13">
        <f t="shared" si="25"/>
        <v>263</v>
      </c>
      <c r="M77" s="13">
        <f t="shared" si="25"/>
        <v>416</v>
      </c>
    </row>
    <row r="78" ht="12.75">
      <c r="C78" s="14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2012-12-11T20:34:37Z</cp:lastPrinted>
  <dcterms:created xsi:type="dcterms:W3CDTF">2012-12-10T19:50:38Z</dcterms:created>
  <dcterms:modified xsi:type="dcterms:W3CDTF">2015-10-01T21:47:55Z</dcterms:modified>
  <cp:category/>
  <cp:version/>
  <cp:contentType/>
  <cp:contentStatus/>
</cp:coreProperties>
</file>